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Resources" sheetId="2" r:id="rId5"/>
    <sheet state="visible" name="Data" sheetId="3" r:id="rId6"/>
    <sheet state="visible" name="Content Schedule" sheetId="4" r:id="rId7"/>
    <sheet state="visible" name="Ambassadors" sheetId="5" r:id="rId8"/>
    <sheet state="visible" name="Outreach" sheetId="6" r:id="rId9"/>
    <sheet state="visible" name="Gift Tracking" sheetId="7" r:id="rId10"/>
    <sheet state="visible" name="Track UGC Posts" sheetId="8" r:id="rId11"/>
    <sheet state="visible" name="Posts Engagement Rate" sheetId="9" r:id="rId12"/>
    <sheet state="visible" name="IG Weekly Analytics" sheetId="10" r:id="rId13"/>
    <sheet state="visible" name="IG Monthly Engagement Rate" sheetId="11" r:id="rId14"/>
    <sheet state="visible" name="Top Posts" sheetId="12" r:id="rId15"/>
    <sheet state="visible" name="Top Reels" sheetId="13" r:id="rId16"/>
    <sheet state="visible" name="Top Stories" sheetId="14" r:id="rId17"/>
    <sheet state="visible" name="TikTok Monthly Engagement Rate" sheetId="15" r:id="rId1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7">
      <text>
        <t xml:space="preserve">Each of the green columns will automatically populate - no need to enter anything here!
======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7">
      <text>
        <t xml:space="preserve">Each of the green columns will automatically populate - no need to enter anything here!
======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6">
      <text>
        <t xml:space="preserve">Each of the green columns will automatically populate - no need to enter anything here!
======</t>
      </text>
    </comment>
    <comment authorId="0" ref="B21">
      <text>
        <t xml:space="preserve">Calculated: Accounts Engaged/Accounts Reached
======</t>
      </text>
    </comment>
    <comment authorId="0" ref="D21">
      <text>
        <t xml:space="preserve">Calculated: Accounts Engaged/[Total Followers * (Total Posts+Total Videos)]
======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5">
      <text>
        <t xml:space="preserve">Each of the green columns will automatically populate - no need to enter anything here!
======</t>
      </text>
    </comment>
    <comment authorId="0" ref="B20">
      <text>
        <t xml:space="preserve">Calculated: Accounts Engaged/Accounts Reached
======</t>
      </text>
    </comment>
    <comment authorId="0" ref="D20">
      <text>
        <t xml:space="preserve">Calculated: Accounts Engaged/[Total Followers * (Total Posts+Total Videos)]
======</t>
      </text>
    </comment>
  </commentList>
</comments>
</file>

<file path=xl/sharedStrings.xml><?xml version="1.0" encoding="utf-8"?>
<sst xmlns="http://schemas.openxmlformats.org/spreadsheetml/2006/main" count="440" uniqueCount="250">
  <si>
    <r>
      <rPr>
        <rFont val="Inter, Arial"/>
        <b/>
        <color rgb="FFF4E1FC"/>
        <sz val="55.0"/>
      </rPr>
      <t xml:space="preserve">      How </t>
    </r>
    <r>
      <rPr>
        <rFont val="Inter, Arial"/>
        <b/>
        <color rgb="FFF4E1FC"/>
        <sz val="55.0"/>
      </rPr>
      <t xml:space="preserve">to Use </t>
    </r>
  </si>
  <si>
    <t>https://loudcrowd.com/</t>
  </si>
  <si>
    <t xml:space="preserve">                            Instructions for how to use the Brand Ambassador Program Template</t>
  </si>
  <si>
    <t>Brand Ambassador Program Template 2022</t>
  </si>
  <si>
    <t>CLICK HERE TO VIEW THE USER GUIDE</t>
  </si>
  <si>
    <t>Instructions for how to use:</t>
  </si>
  <si>
    <r>
      <rPr>
        <rFont val="Arial"/>
        <b/>
        <color theme="1"/>
        <sz val="12.0"/>
      </rPr>
      <t xml:space="preserve"> 1) Data Tab is editable, DO NOT DELETE</t>
    </r>
    <r>
      <rPr>
        <rFont val="Arial"/>
        <b/>
        <i/>
        <color theme="1"/>
        <sz val="12.0"/>
      </rPr>
      <t xml:space="preserve">
2)</t>
    </r>
    <r>
      <rPr>
        <rFont val="Arial"/>
        <b/>
        <color theme="1"/>
        <sz val="12.0"/>
      </rPr>
      <t xml:space="preserve"> Organize member contacts in alphabetical order by selecting the list --&gt; click data --&gt; sort sheet
3) Analytic tabs Auto populate data in pink, DO NOT EDIT THOSE CELLS
4) For Top IG Posts, Stories, and Reels: sort your columns by highest value to lowest select "create a filter" highlight the titles of the cells you want to filter and click on the down arrow in the cell. Finally select sort Z to A. Sort this way to identify your best performers</t>
    </r>
  </si>
  <si>
    <t xml:space="preserve">      Resources</t>
  </si>
  <si>
    <t xml:space="preserve">                            Resources for social platforms trends and products to help you grow your brand</t>
  </si>
  <si>
    <t>Content Type</t>
  </si>
  <si>
    <t>Resources</t>
  </si>
  <si>
    <t>Links</t>
  </si>
  <si>
    <t xml:space="preserve">Informational Articles </t>
  </si>
  <si>
    <t>The 3 R's of UGC</t>
  </si>
  <si>
    <t xml:space="preserve">A New Marketing Strategy </t>
  </si>
  <si>
    <t>Instagram Reels Mentions</t>
  </si>
  <si>
    <t xml:space="preserve">Introduce IG Reels in Your Strategy </t>
  </si>
  <si>
    <t>UGC Loyalty Loop</t>
  </si>
  <si>
    <t>Increase Customer Loyalty</t>
  </si>
  <si>
    <t>How to build a 500+ Members Program</t>
  </si>
  <si>
    <t>Generate Growth in 30 Days</t>
  </si>
  <si>
    <t>Tiktok for Brand Ambassador Programs</t>
  </si>
  <si>
    <t>3 Ways to Get More UGC</t>
  </si>
  <si>
    <t>Brand Ambassadors VS Influencers</t>
  </si>
  <si>
    <t>What Works for Your Brand</t>
  </si>
  <si>
    <t>How to Build an Instagram Segment Strategy</t>
  </si>
  <si>
    <t xml:space="preserve">6 Key Customer Segments </t>
  </si>
  <si>
    <t>The Importance of SMS</t>
  </si>
  <si>
    <t>Keep Your Customers Updated</t>
  </si>
  <si>
    <t>TikTok for UGC</t>
  </si>
  <si>
    <t>It's Different Than Instagram</t>
  </si>
  <si>
    <t>Instagram Stories Ambassador Programs</t>
  </si>
  <si>
    <t>Engage with Your Customers</t>
  </si>
  <si>
    <t xml:space="preserve">Instagram Algorithm Updates </t>
  </si>
  <si>
    <t xml:space="preserve">What Content is Prioritized </t>
  </si>
  <si>
    <t>Tools</t>
  </si>
  <si>
    <t>UGC Benchmark Tool</t>
  </si>
  <si>
    <t>Measure your Brands UGC Results</t>
  </si>
  <si>
    <t xml:space="preserve">Track YOUR UGC </t>
  </si>
  <si>
    <t>Request a Demo</t>
  </si>
  <si>
    <t>Self Service Trial</t>
  </si>
  <si>
    <t>Try LoudCrowd for Free</t>
  </si>
  <si>
    <t>LoudCrowd Help</t>
  </si>
  <si>
    <t>Everything to Know</t>
  </si>
  <si>
    <t>About LoudCrowd</t>
  </si>
  <si>
    <t>What We Do</t>
  </si>
  <si>
    <t>Our Core Values</t>
  </si>
  <si>
    <t>Contact Us</t>
  </si>
  <si>
    <t>We're Here to Help You Grow</t>
  </si>
  <si>
    <t xml:space="preserve">      Data</t>
  </si>
  <si>
    <t xml:space="preserve">                            DO NOT DELETE THIS TAB. This Data is being pulled into the CONTENT SCHEDULE TAB </t>
  </si>
  <si>
    <t>Business Objectives</t>
  </si>
  <si>
    <t>Content Pillar</t>
  </si>
  <si>
    <t>Hashtags</t>
  </si>
  <si>
    <t>Call to Actions</t>
  </si>
  <si>
    <t>YES</t>
  </si>
  <si>
    <t>Grow Brand Awareness</t>
  </si>
  <si>
    <t>UGC Community Repost</t>
  </si>
  <si>
    <t>#BrandPartner</t>
  </si>
  <si>
    <t>Image</t>
  </si>
  <si>
    <t>Tag a friend</t>
  </si>
  <si>
    <t>Promote Product: Convert</t>
  </si>
  <si>
    <t>Engage</t>
  </si>
  <si>
    <t>#Sharethelove</t>
  </si>
  <si>
    <t>Carousel</t>
  </si>
  <si>
    <t>Share this post</t>
  </si>
  <si>
    <t>Nurture Followers: Retain</t>
  </si>
  <si>
    <t>Promote</t>
  </si>
  <si>
    <t>#Newproduct</t>
  </si>
  <si>
    <t>Reels</t>
  </si>
  <si>
    <t>Leave a comment</t>
  </si>
  <si>
    <t>Educate</t>
  </si>
  <si>
    <t>#LetsTalk</t>
  </si>
  <si>
    <t>Story</t>
  </si>
  <si>
    <t>Link in bio</t>
  </si>
  <si>
    <t>Inspiration</t>
  </si>
  <si>
    <t>#Aesthetic</t>
  </si>
  <si>
    <t>IG Live</t>
  </si>
  <si>
    <t>Save this post for later</t>
  </si>
  <si>
    <t>IG Video</t>
  </si>
  <si>
    <t>Stay tuned for the launch</t>
  </si>
  <si>
    <t>TikTok</t>
  </si>
  <si>
    <t>Shop now</t>
  </si>
  <si>
    <t>Tweet</t>
  </si>
  <si>
    <r>
      <rPr>
        <rFont val="Arial"/>
        <color theme="1"/>
      </rPr>
      <t xml:space="preserve">
</t>
    </r>
    <r>
      <rPr>
        <rFont val="Inter"/>
        <b/>
        <color rgb="FFFFFFFF"/>
        <sz val="12.0"/>
      </rPr>
      <t>1. CUSTOMIZE YOUR CONTENT PILLARS AND OBJECTIVES THAT FIT YOUR BRAND
2. CUSTOMIZE YOUR HASHTAGS FOR YOUR CONTENT PILLARS</t>
    </r>
  </si>
  <si>
    <t xml:space="preserve">      Content Schedule</t>
  </si>
  <si>
    <t xml:space="preserve">    Schedule and organize upcoming posts with captions, hashtags, and objectives</t>
  </si>
  <si>
    <t>Date</t>
  </si>
  <si>
    <t>Day</t>
  </si>
  <si>
    <t>Time</t>
  </si>
  <si>
    <t>Business Objective</t>
  </si>
  <si>
    <t>In Feed Copy</t>
  </si>
  <si>
    <t>Notes</t>
  </si>
  <si>
    <t>Saturday</t>
  </si>
  <si>
    <t>HOOK:
BODY:
CTA:</t>
  </si>
  <si>
    <t>Sunday</t>
  </si>
  <si>
    <t xml:space="preserve">HOOK: 
BODY: 
CTA:  </t>
  </si>
  <si>
    <t>Brand Ambassador Program</t>
  </si>
  <si>
    <t>Organize your ambassador members list</t>
  </si>
  <si>
    <t>MONTH:</t>
  </si>
  <si>
    <t>January</t>
  </si>
  <si>
    <t>YEAR:</t>
  </si>
  <si>
    <t>BRAND:</t>
  </si>
  <si>
    <t>Insert Brand Name</t>
  </si>
  <si>
    <t>Ambassador Name</t>
  </si>
  <si>
    <t>Social Accounts</t>
  </si>
  <si>
    <t>Follower Count</t>
  </si>
  <si>
    <t>Engagement %</t>
  </si>
  <si>
    <t>Status/Tier Level</t>
  </si>
  <si>
    <t>Amount Posted</t>
  </si>
  <si>
    <t>Post Dates</t>
  </si>
  <si>
    <t>Rewards Earned</t>
  </si>
  <si>
    <t>Post Links</t>
  </si>
  <si>
    <t>Affiliate Code</t>
  </si>
  <si>
    <t>Affiliate Link</t>
  </si>
  <si>
    <t># of Sales</t>
  </si>
  <si>
    <t>$ of Sales</t>
  </si>
  <si>
    <t>Name</t>
  </si>
  <si>
    <t>@name</t>
  </si>
  <si>
    <t>#</t>
  </si>
  <si>
    <t>#%</t>
  </si>
  <si>
    <t>X</t>
  </si>
  <si>
    <t>1/1/2022 1/10/2022 1/15/2022</t>
  </si>
  <si>
    <t>Reels                             Story                Static Feed</t>
  </si>
  <si>
    <t>EX: $20 off $100 next purchase, 20% off next purchase with code: XXX</t>
  </si>
  <si>
    <t>[Insert links]</t>
  </si>
  <si>
    <t>name100</t>
  </si>
  <si>
    <t>link</t>
  </si>
  <si>
    <t>$X</t>
  </si>
  <si>
    <t xml:space="preserve">      </t>
  </si>
  <si>
    <t>Outreach</t>
  </si>
  <si>
    <t xml:space="preserve">Manage your program invites </t>
  </si>
  <si>
    <t>Powered by:</t>
  </si>
  <si>
    <t>Date Sent</t>
  </si>
  <si>
    <t>Replied Y/N</t>
  </si>
  <si>
    <t>Joined Y/N</t>
  </si>
  <si>
    <t>Message Template</t>
  </si>
  <si>
    <t xml:space="preserve">      Gifting</t>
  </si>
  <si>
    <t xml:space="preserve">                      Keep track of gifting to program members</t>
  </si>
  <si>
    <t xml:space="preserve">                      MONTH:</t>
  </si>
  <si>
    <t xml:space="preserve">                  YEAR:</t>
  </si>
  <si>
    <t xml:space="preserve">                  BRAND:</t>
  </si>
  <si>
    <t>Contact</t>
  </si>
  <si>
    <t>Shipping Address</t>
  </si>
  <si>
    <t>Tracking Number</t>
  </si>
  <si>
    <t>Date Shipped</t>
  </si>
  <si>
    <t>Received Y/N</t>
  </si>
  <si>
    <t>Posted Y/N</t>
  </si>
  <si>
    <t>Post Type</t>
  </si>
  <si>
    <t>Post Date</t>
  </si>
  <si>
    <t>Track UGC Posts</t>
  </si>
  <si>
    <t>Measure the visible engagement rate of members tagged UGC posts</t>
  </si>
  <si>
    <t>Account</t>
  </si>
  <si>
    <t>Likes</t>
  </si>
  <si>
    <t>Comments</t>
  </si>
  <si>
    <t>Views</t>
  </si>
  <si>
    <t>Total Engagement</t>
  </si>
  <si>
    <t>Total Followers</t>
  </si>
  <si>
    <t># OF Posts MTD</t>
  </si>
  <si>
    <t>Visible ER %</t>
  </si>
  <si>
    <t>Posts Engagement</t>
  </si>
  <si>
    <t>Measure the engagement of the posts on your own brand page</t>
  </si>
  <si>
    <t>Saves</t>
  </si>
  <si>
    <t>Shares</t>
  </si>
  <si>
    <t>Total Reach</t>
  </si>
  <si>
    <t>ER %</t>
  </si>
  <si>
    <t>Avg Weekly ER %</t>
  </si>
  <si>
    <t>Week 1</t>
  </si>
  <si>
    <t>Add Avg Weekly ER% into the Weekly Analytics tab</t>
  </si>
  <si>
    <t>Week 2</t>
  </si>
  <si>
    <t>Week 3</t>
  </si>
  <si>
    <t>Week 4</t>
  </si>
  <si>
    <t>Week 5</t>
  </si>
  <si>
    <t xml:space="preserve">     Weekly Analytics</t>
  </si>
  <si>
    <t xml:space="preserve">                      Track your weekly growth on Instagram</t>
  </si>
  <si>
    <t xml:space="preserve">Monthly Totals </t>
  </si>
  <si>
    <t>Monthly Avg's</t>
  </si>
  <si>
    <t>DD/MM - DD/MM</t>
  </si>
  <si>
    <t>Follower Net Growth</t>
  </si>
  <si>
    <t>Accounts Reached</t>
  </si>
  <si>
    <t>Impressions</t>
  </si>
  <si>
    <t>Profile Activity</t>
  </si>
  <si>
    <t>Accounts Engaged</t>
  </si>
  <si>
    <t>Content Interactions</t>
  </si>
  <si>
    <t>Top Post Link</t>
  </si>
  <si>
    <t xml:space="preserve">     Monthly Engagement Analytics</t>
  </si>
  <si>
    <t xml:space="preserve">Tap on Insights for Your Overview </t>
  </si>
  <si>
    <t>Select Last 30 Days</t>
  </si>
  <si>
    <t>PERIOD</t>
  </si>
  <si>
    <t>ACCOUNTS REACHED</t>
  </si>
  <si>
    <t>% CHANGE</t>
  </si>
  <si>
    <t>ACCOUNTS ENGAGED</t>
  </si>
  <si>
    <t>TOTAL FOLLOWERS</t>
  </si>
  <si>
    <t># OF POSTS SHARED</t>
  </si>
  <si>
    <t># OF STORIES</t>
  </si>
  <si>
    <t># OF REELS</t>
  </si>
  <si>
    <t># OF VIDEOS</t>
  </si>
  <si>
    <t># OF LIVE VIDEOS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</si>
  <si>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</si>
  <si>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</si>
  <si>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</si>
  <si>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</si>
  <si>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</si>
  <si>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</si>
  <si>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</si>
  <si>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</si>
  <si>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</si>
  <si>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</si>
  <si>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</si>
  <si>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Engagement Rate Calculator</t>
  </si>
  <si>
    <t>ER BY REACH</t>
  </si>
  <si>
    <t>AVG ER BY POST</t>
  </si>
  <si>
    <t>ENGAGEMENT RATES ARE AUTO POPULATED FROM THE MONTHLY DATA INPUT ABOVE</t>
  </si>
  <si>
    <t xml:space="preserve">      Top Posts</t>
  </si>
  <si>
    <t>Track your best performing posts each month</t>
  </si>
  <si>
    <t>Tap on Insights for Your Content Overview</t>
  </si>
  <si>
    <t>DATE</t>
  </si>
  <si>
    <t>TOPIC</t>
  </si>
  <si>
    <t>TYPE</t>
  </si>
  <si>
    <t>LIKES</t>
  </si>
  <si>
    <t>COMMENTS</t>
  </si>
  <si>
    <t>SHARES</t>
  </si>
  <si>
    <t>SAVES</t>
  </si>
  <si>
    <t>POST INTERACTIONS</t>
  </si>
  <si>
    <t>REACH</t>
  </si>
  <si>
    <t>IMPRESSIONS</t>
  </si>
  <si>
    <t>PROFILE VISITS</t>
  </si>
  <si>
    <t>WEBSITE TAPS</t>
  </si>
  <si>
    <t>FOLLOWS</t>
  </si>
  <si>
    <t>NOTES</t>
  </si>
  <si>
    <t>For Top IG Posts, Stories, and Reels: sort your columns by highest value to lowest select "create a filter" highlight the titles of the cells you want to filter and click on the down arrow in the cell. Finally select sort Z to A. Sort this way to identify your best performers</t>
  </si>
  <si>
    <t xml:space="preserve">                                                   </t>
  </si>
  <si>
    <t>Total Post Interactions</t>
  </si>
  <si>
    <t xml:space="preserve">      Top Reels</t>
  </si>
  <si>
    <t>Track your best performing Reels each month</t>
  </si>
  <si>
    <t>VIEWS</t>
  </si>
  <si>
    <t>REELS INTERACTIONS</t>
  </si>
  <si>
    <t>Total Reels Interactions</t>
  </si>
  <si>
    <t>Track your best performing Stories each month</t>
  </si>
  <si>
    <t>LINK CLICKS</t>
  </si>
  <si>
    <t>REPLIES</t>
  </si>
  <si>
    <t>FORWARD</t>
  </si>
  <si>
    <t>NEXT STORY</t>
  </si>
  <si>
    <t>BACK</t>
  </si>
  <si>
    <t>EXITED</t>
  </si>
  <si>
    <t xml:space="preserve">      TikTok Engagement Analytics</t>
  </si>
  <si>
    <t>Tap on Insights for Your Overview</t>
  </si>
  <si>
    <t>Select Custom Days for the Month</t>
  </si>
  <si>
    <t>Video Views</t>
  </si>
  <si>
    <t>ENGAGEMENT RATES ARE AUTO POPULATED IN PINK FROM THE MONTHLY DATA YOU INPUT ABOVE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</si>
</sst>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/d/yyyy"/>
    <numFmt numFmtId="165" formatCode="dddd"/>
    <numFmt numFmtId="166" formatCode="&quot;$&quot;#,##0"/>
    <numFmt numFmtId="167" formatCode="m/d/yyyy"/>
    <numFmt numFmtId="168" formatCode="#,##0&quot;$&quot;"/>
    <numFmt numFmtId="169" formatCode="d&quot;-&quot;mmm"/>
    <numFmt numFmtId="170" formatCode="mmmm d"/>
  </numFmts>
  <fonts count="65">
    <font>
      <sz val="10.0"/>
      <color rgb="FF000000"/>
      <name val="Arial"/>
      <scheme val="minor"/>
    </font>
    <font>
      <b/>
      <sz val="55.0"/>
      <color rgb="FFF4E1FC"/>
      <name val="Inter"/>
    </font>
    <font>
      <color theme="1"/>
      <name val="Arial"/>
    </font>
    <font>
      <u/>
      <sz val="14.0"/>
      <color rgb="FF5500FF"/>
      <name val="Arial"/>
    </font>
    <font>
      <b/>
      <sz val="12.0"/>
      <color rgb="FFFFFFFF"/>
      <name val="Inter"/>
    </font>
    <font>
      <sz val="14.0"/>
      <color rgb="FF5500FF"/>
      <name val="Arial"/>
    </font>
    <font>
      <sz val="12.0"/>
      <color theme="1"/>
      <name val="Arial"/>
    </font>
    <font>
      <b/>
      <sz val="18.0"/>
      <color theme="1"/>
      <name val="Arial"/>
    </font>
    <font>
      <b/>
      <u/>
      <sz val="14.0"/>
      <color rgb="FF5500FF"/>
      <name val="Arial"/>
    </font>
    <font>
      <b/>
      <sz val="12.0"/>
      <color rgb="FF434343"/>
      <name val="Arial"/>
    </font>
    <font>
      <color theme="1"/>
      <name val="Arial"/>
      <scheme val="minor"/>
    </font>
    <font>
      <b/>
      <sz val="12.0"/>
      <color theme="1"/>
      <name val="Arial"/>
    </font>
    <font>
      <b/>
      <sz val="8.0"/>
      <color theme="1"/>
      <name val="Arial"/>
    </font>
    <font>
      <color rgb="FF5500FF"/>
      <name val="Arial"/>
    </font>
    <font>
      <u/>
      <sz val="14.0"/>
      <color rgb="FF5500FF"/>
      <name val="Arial"/>
    </font>
    <font>
      <b/>
      <sz val="12.0"/>
      <color theme="0"/>
      <name val="Inter"/>
    </font>
    <font>
      <b/>
      <sz val="12.0"/>
      <color theme="1"/>
      <name val="Inter"/>
    </font>
    <font>
      <sz val="14.0"/>
      <color theme="1"/>
      <name val="Inter"/>
    </font>
    <font>
      <u/>
      <sz val="14.0"/>
      <color rgb="FF5500FF"/>
      <name val="Inter"/>
    </font>
    <font/>
    <font>
      <u/>
      <sz val="14.0"/>
      <color rgb="FF5500FF"/>
      <name val="Inter"/>
    </font>
    <font>
      <u/>
      <sz val="14.0"/>
      <color rgb="FF5500FF"/>
      <name val="Inter"/>
    </font>
    <font>
      <u/>
      <sz val="14.0"/>
      <color rgb="FF5500FF"/>
      <name val="Inter"/>
    </font>
    <font>
      <u/>
      <sz val="14.0"/>
      <color rgb="FF5500FF"/>
      <name val="Inter"/>
    </font>
    <font>
      <u/>
      <sz val="14.0"/>
      <color rgb="FF5500FF"/>
      <name val="Inter"/>
    </font>
    <font>
      <u/>
      <sz val="14.0"/>
      <color rgb="FF5500FF"/>
      <name val="Inter"/>
    </font>
    <font>
      <u/>
      <sz val="14.0"/>
      <color rgb="FF1155CC"/>
      <name val="Roboto"/>
    </font>
    <font>
      <u/>
      <sz val="11.0"/>
      <color rgb="FF000000"/>
      <name val="Roboto"/>
    </font>
    <font>
      <sz val="11.0"/>
      <color rgb="FF000000"/>
      <name val="Roboto"/>
    </font>
    <font>
      <b/>
      <sz val="12.0"/>
      <color rgb="FFF4E1FC"/>
      <name val="Inter"/>
    </font>
    <font>
      <color theme="0"/>
      <name val="Arial"/>
    </font>
    <font>
      <u/>
      <color rgb="FF5500FF"/>
      <name val="Arial"/>
    </font>
    <font>
      <b/>
      <sz val="14.0"/>
      <color rgb="FFF4E1FC"/>
      <name val="Inter"/>
    </font>
    <font>
      <b/>
      <sz val="11.0"/>
      <color rgb="FFFFFFFF"/>
      <name val="Arial"/>
    </font>
    <font>
      <sz val="14.0"/>
      <color rgb="FF000000"/>
      <name val="Arial"/>
    </font>
    <font>
      <color rgb="FF000000"/>
      <name val="Arial"/>
    </font>
    <font>
      <b/>
      <sz val="54.0"/>
      <color rgb="FFF4E1FC"/>
      <name val="Inter"/>
    </font>
    <font>
      <u/>
      <color rgb="FF5500FF"/>
    </font>
    <font>
      <color rgb="FF5500FF"/>
      <name val="Arial"/>
      <scheme val="minor"/>
    </font>
    <font>
      <b/>
      <sz val="14.0"/>
      <color rgb="FFF4E1FC"/>
      <name val="Arial"/>
    </font>
    <font>
      <sz val="12.0"/>
      <color theme="0"/>
      <name val="Inter"/>
    </font>
    <font>
      <sz val="12.0"/>
      <color theme="1"/>
      <name val="Inter"/>
    </font>
    <font>
      <color theme="1"/>
      <name val="Inter"/>
    </font>
    <font>
      <b/>
      <sz val="14.0"/>
      <color rgb="FFFFFFFF"/>
      <name val="Inter"/>
    </font>
    <font>
      <sz val="14.0"/>
      <color rgb="FFFFFFFF"/>
      <name val="Arial"/>
    </font>
    <font>
      <b/>
      <sz val="14.0"/>
      <color rgb="FFFFFFFF"/>
      <name val="Arial"/>
    </font>
    <font>
      <b/>
      <u/>
      <sz val="14.0"/>
      <color theme="0"/>
    </font>
    <font>
      <b/>
      <u/>
      <sz val="14.0"/>
      <color rgb="FFFFFFFF"/>
      <name val="Arial"/>
    </font>
    <font>
      <u/>
      <sz val="14.0"/>
      <color rgb="FF5500FF"/>
      <name val="Arial"/>
    </font>
    <font>
      <b/>
      <sz val="14.0"/>
      <color theme="0"/>
      <name val="Arial"/>
    </font>
    <font>
      <b/>
      <u/>
      <sz val="14.0"/>
      <color theme="0"/>
      <name val="Arial"/>
    </font>
    <font>
      <b/>
      <u/>
      <sz val="14.0"/>
      <color rgb="FF5500FF"/>
      <name val="Arial"/>
    </font>
    <font>
      <b/>
      <sz val="14.0"/>
      <color rgb="FF5500FF"/>
      <name val="Arial"/>
    </font>
    <font>
      <b/>
      <sz val="18.0"/>
      <color rgb="FFFFFFFF"/>
      <name val="Arial"/>
    </font>
    <font>
      <sz val="18.0"/>
      <color theme="1"/>
      <name val="Arial"/>
    </font>
    <font>
      <b/>
      <color theme="1"/>
      <name val="Arial"/>
    </font>
    <font>
      <sz val="12.0"/>
      <color theme="1"/>
      <name val="Arial"/>
      <scheme val="minor"/>
    </font>
    <font>
      <b/>
      <sz val="12.0"/>
      <color rgb="FFFFFFFF"/>
      <name val="Arial"/>
    </font>
    <font>
      <b/>
      <sz val="12.0"/>
      <color rgb="FF333333"/>
      <name val="Inter"/>
    </font>
    <font>
      <b/>
      <sz val="55.0"/>
      <color rgb="FFF4E1FC"/>
      <name val="Arial"/>
    </font>
    <font>
      <b/>
      <sz val="12.0"/>
      <color rgb="FFF4E1FC"/>
      <name val="Arial"/>
    </font>
    <font>
      <b/>
      <sz val="12.0"/>
      <color theme="0"/>
      <name val="Arial"/>
    </font>
    <font>
      <b/>
      <sz val="12.0"/>
      <color rgb="FF000000"/>
      <name val="Arial"/>
    </font>
    <font>
      <b/>
      <color theme="0"/>
      <name val="Arial"/>
    </font>
    <font>
      <b/>
      <color rgb="FFFFFF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5500FF"/>
        <bgColor rgb="FF5500FF"/>
      </patternFill>
    </fill>
    <fill>
      <patternFill patternType="solid">
        <fgColor rgb="FFFFFFFF"/>
        <bgColor rgb="FFFFFFFF"/>
      </patternFill>
    </fill>
    <fill>
      <patternFill patternType="solid">
        <fgColor rgb="FFF4E1FC"/>
        <bgColor rgb="FFF4E1FC"/>
      </patternFill>
    </fill>
    <fill>
      <patternFill patternType="solid">
        <fgColor rgb="FFFAFAFA"/>
        <bgColor rgb="FFFAFAFA"/>
      </patternFill>
    </fill>
    <fill>
      <patternFill patternType="solid">
        <fgColor rgb="FFE2F9FF"/>
        <bgColor rgb="FFE2F9FF"/>
      </patternFill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/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2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2" numFmtId="0" xfId="0" applyAlignment="1" applyBorder="1" applyFont="1">
      <alignment vertical="bottom"/>
    </xf>
    <xf borderId="0" fillId="2" fontId="2" numFmtId="0" xfId="0" applyAlignment="1" applyFont="1">
      <alignment vertical="bottom"/>
    </xf>
    <xf borderId="0" fillId="2" fontId="3" numFmtId="0" xfId="0" applyAlignment="1" applyFont="1">
      <alignment vertical="bottom"/>
    </xf>
    <xf borderId="0" fillId="2" fontId="4" numFmtId="0" xfId="0" applyAlignment="1" applyFont="1">
      <alignment shrinkToFit="0" vertical="bottom" wrapText="0"/>
    </xf>
    <xf borderId="0" fillId="2" fontId="5" numFmtId="0" xfId="0" applyAlignment="1" applyFont="1">
      <alignment vertical="bottom"/>
    </xf>
    <xf borderId="0" fillId="2" fontId="6" numFmtId="0" xfId="0" applyAlignment="1" applyFont="1">
      <alignment shrinkToFit="0" vertical="bottom" wrapText="0"/>
    </xf>
    <xf borderId="0" fillId="3" fontId="2" numFmtId="0" xfId="0" applyFill="1" applyFont="1"/>
    <xf borderId="0" fillId="3" fontId="7" numFmtId="0" xfId="0" applyAlignment="1" applyFont="1">
      <alignment horizontal="center" vertical="bottom"/>
    </xf>
    <xf borderId="0" fillId="3" fontId="8" numFmtId="0" xfId="0" applyAlignment="1" applyFont="1">
      <alignment horizontal="center" readingOrder="0" vertical="bottom"/>
    </xf>
    <xf borderId="0" fillId="3" fontId="9" numFmtId="0" xfId="0" applyAlignment="1" applyFont="1">
      <alignment horizontal="center" vertical="bottom"/>
    </xf>
    <xf borderId="0" fillId="0" fontId="10" numFmtId="0" xfId="0" applyAlignment="1" applyFont="1">
      <alignment vertical="center"/>
    </xf>
    <xf borderId="0" fillId="3" fontId="11" numFmtId="0" xfId="0" applyAlignment="1" applyFont="1">
      <alignment horizontal="center" readingOrder="0" shrinkToFit="0" vertical="center" wrapText="1"/>
    </xf>
    <xf borderId="0" fillId="3" fontId="2" numFmtId="0" xfId="0" applyAlignment="1" applyFont="1">
      <alignment vertical="bottom"/>
    </xf>
    <xf borderId="0" fillId="3" fontId="12" numFmtId="0" xfId="0" applyAlignment="1" applyFont="1">
      <alignment horizontal="center" shrinkToFit="0" wrapText="1"/>
    </xf>
    <xf borderId="0" fillId="0" fontId="2" numFmtId="0" xfId="0" applyAlignment="1" applyFont="1">
      <alignment vertical="bottom"/>
    </xf>
    <xf borderId="0" fillId="0" fontId="12" numFmtId="0" xfId="0" applyAlignment="1" applyFont="1">
      <alignment horizontal="center" shrinkToFit="0" wrapText="1"/>
    </xf>
    <xf borderId="0" fillId="0" fontId="2" numFmtId="0" xfId="0" applyFont="1"/>
    <xf borderId="0" fillId="0" fontId="13" numFmtId="0" xfId="0" applyFont="1"/>
    <xf borderId="0" fillId="2" fontId="2" numFmtId="0" xfId="0" applyFont="1"/>
    <xf borderId="0" fillId="0" fontId="14" numFmtId="0" xfId="0" applyFont="1"/>
    <xf borderId="0" fillId="2" fontId="15" numFmtId="0" xfId="0" applyAlignment="1" applyFont="1">
      <alignment horizontal="center"/>
    </xf>
    <xf borderId="2" fillId="4" fontId="16" numFmtId="0" xfId="0" applyAlignment="1" applyBorder="1" applyFill="1" applyFont="1">
      <alignment horizontal="center" vertical="center"/>
    </xf>
    <xf borderId="2" fillId="4" fontId="17" numFmtId="0" xfId="0" applyBorder="1" applyFont="1"/>
    <xf borderId="3" fillId="4" fontId="18" numFmtId="0" xfId="0" applyAlignment="1" applyBorder="1" applyFont="1">
      <alignment horizontal="left"/>
    </xf>
    <xf borderId="0" fillId="0" fontId="17" numFmtId="0" xfId="0" applyFont="1"/>
    <xf borderId="4" fillId="0" fontId="19" numFmtId="0" xfId="0" applyBorder="1" applyFont="1"/>
    <xf borderId="4" fillId="4" fontId="17" numFmtId="0" xfId="0" applyBorder="1" applyFont="1"/>
    <xf borderId="0" fillId="4" fontId="20" numFmtId="0" xfId="0" applyAlignment="1" applyFont="1">
      <alignment horizontal="left"/>
    </xf>
    <xf borderId="0" fillId="4" fontId="21" numFmtId="0" xfId="0" applyAlignment="1" applyFont="1">
      <alignment horizontal="left" readingOrder="0"/>
    </xf>
    <xf borderId="2" fillId="5" fontId="16" numFmtId="0" xfId="0" applyAlignment="1" applyBorder="1" applyFill="1" applyFont="1">
      <alignment horizontal="center" vertical="center"/>
    </xf>
    <xf borderId="2" fillId="5" fontId="17" numFmtId="0" xfId="0" applyBorder="1" applyFont="1"/>
    <xf borderId="3" fillId="5" fontId="22" numFmtId="0" xfId="0" applyAlignment="1" applyBorder="1" applyFont="1">
      <alignment horizontal="left"/>
    </xf>
    <xf borderId="4" fillId="5" fontId="17" numFmtId="0" xfId="0" applyBorder="1" applyFont="1"/>
    <xf borderId="0" fillId="5" fontId="23" numFmtId="0" xfId="0" applyAlignment="1" applyFont="1">
      <alignment horizontal="left"/>
    </xf>
    <xf borderId="2" fillId="6" fontId="16" numFmtId="0" xfId="0" applyAlignment="1" applyBorder="1" applyFill="1" applyFont="1">
      <alignment horizontal="center" vertical="center"/>
    </xf>
    <xf borderId="2" fillId="6" fontId="17" numFmtId="0" xfId="0" applyBorder="1" applyFont="1"/>
    <xf borderId="3" fillId="6" fontId="24" numFmtId="0" xfId="0" applyAlignment="1" applyBorder="1" applyFont="1">
      <alignment horizontal="left"/>
    </xf>
    <xf borderId="5" fillId="0" fontId="19" numFmtId="0" xfId="0" applyBorder="1" applyFont="1"/>
    <xf borderId="5" fillId="6" fontId="17" numFmtId="0" xfId="0" applyBorder="1" applyFont="1"/>
    <xf borderId="6" fillId="6" fontId="25" numFmtId="0" xfId="0" applyAlignment="1" applyBorder="1" applyFont="1">
      <alignment horizontal="left"/>
    </xf>
    <xf borderId="0" fillId="5" fontId="26" numFmtId="0" xfId="0" applyFont="1"/>
    <xf borderId="0" fillId="5" fontId="27" numFmtId="0" xfId="0" applyFont="1"/>
    <xf borderId="0" fillId="5" fontId="28" numFmtId="0" xfId="0" applyFont="1"/>
    <xf borderId="0" fillId="2" fontId="29" numFmtId="0" xfId="0" applyAlignment="1" applyFont="1">
      <alignment shrinkToFit="0" vertical="bottom" wrapText="0"/>
    </xf>
    <xf borderId="0" fillId="2" fontId="30" numFmtId="0" xfId="0" applyFont="1"/>
    <xf borderId="0" fillId="2" fontId="4" numFmtId="0" xfId="0" applyAlignment="1" applyFont="1">
      <alignment horizontal="center"/>
    </xf>
    <xf borderId="0" fillId="0" fontId="15" numFmtId="0" xfId="0" applyAlignment="1" applyFont="1">
      <alignment horizontal="center"/>
    </xf>
    <xf borderId="0" fillId="0" fontId="30" numFmtId="0" xfId="0" applyFont="1"/>
    <xf borderId="0" fillId="0" fontId="17" numFmtId="0" xfId="0" applyAlignment="1" applyFont="1">
      <alignment shrinkToFit="0" wrapText="0"/>
    </xf>
    <xf borderId="0" fillId="0" fontId="17" numFmtId="0" xfId="0" applyAlignment="1" applyFont="1">
      <alignment shrinkToFit="0" wrapText="1"/>
    </xf>
    <xf borderId="0" fillId="0" fontId="17" numFmtId="0" xfId="0" applyAlignment="1" applyFont="1">
      <alignment shrinkToFit="0" vertical="bottom" wrapText="1"/>
    </xf>
    <xf borderId="0" fillId="2" fontId="2" numFmtId="0" xfId="0" applyAlignment="1" applyFont="1">
      <alignment horizontal="left" vertical="top"/>
    </xf>
    <xf borderId="0" fillId="2" fontId="1" numFmtId="0" xfId="0" applyAlignment="1" applyFont="1">
      <alignment shrinkToFit="0" vertical="top" wrapText="0"/>
    </xf>
    <xf borderId="0" fillId="2" fontId="31" numFmtId="0" xfId="0" applyAlignment="1" applyFont="1">
      <alignment vertical="bottom"/>
    </xf>
    <xf borderId="0" fillId="0" fontId="13" numFmtId="0" xfId="0" applyAlignment="1" applyFont="1">
      <alignment vertical="bottom"/>
    </xf>
    <xf borderId="0" fillId="2" fontId="2" numFmtId="164" xfId="0" applyAlignment="1" applyFont="1" applyNumberFormat="1">
      <alignment vertical="bottom"/>
    </xf>
    <xf borderId="0" fillId="2" fontId="32" numFmtId="0" xfId="0" applyAlignment="1" applyFont="1">
      <alignment vertical="top"/>
    </xf>
    <xf borderId="0" fillId="2" fontId="33" numFmtId="164" xfId="0" applyAlignment="1" applyFont="1" applyNumberFormat="1">
      <alignment horizontal="center"/>
    </xf>
    <xf borderId="0" fillId="2" fontId="33" numFmtId="0" xfId="0" applyAlignment="1" applyFont="1">
      <alignment horizontal="center" shrinkToFit="0" wrapText="1"/>
    </xf>
    <xf borderId="0" fillId="2" fontId="33" numFmtId="0" xfId="0" applyAlignment="1" applyFont="1">
      <alignment horizontal="center"/>
    </xf>
    <xf borderId="0" fillId="0" fontId="5" numFmtId="0" xfId="0" applyAlignment="1" applyFont="1">
      <alignment vertical="bottom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 shrinkToFit="0" wrapText="1"/>
    </xf>
    <xf borderId="0" fillId="0" fontId="2" numFmtId="21" xfId="0" applyFont="1" applyNumberFormat="1"/>
    <xf borderId="0" fillId="0" fontId="2" numFmtId="0" xfId="0" applyAlignment="1" applyFont="1">
      <alignment horizontal="center" readingOrder="0" shrinkToFit="0" wrapText="1"/>
    </xf>
    <xf borderId="0" fillId="0" fontId="2" numFmtId="0" xfId="0" applyAlignment="1" applyFont="1">
      <alignment vertical="top"/>
    </xf>
    <xf borderId="0" fillId="0" fontId="2" numFmtId="0" xfId="0" applyAlignment="1" applyFont="1">
      <alignment readingOrder="0"/>
    </xf>
    <xf borderId="0" fillId="3" fontId="34" numFmtId="0" xfId="0" applyAlignment="1" applyFont="1">
      <alignment horizontal="left" readingOrder="0" shrinkToFit="0" wrapText="1"/>
    </xf>
    <xf borderId="0" fillId="0" fontId="2" numFmtId="0" xfId="0" applyAlignment="1" applyFont="1">
      <alignment shrinkToFit="0" wrapText="1"/>
    </xf>
    <xf borderId="0" fillId="0" fontId="2" numFmtId="165" xfId="0" applyAlignment="1" applyFont="1" applyNumberFormat="1">
      <alignment horizontal="center" shrinkToFit="0" wrapText="1"/>
    </xf>
    <xf borderId="0" fillId="0" fontId="35" numFmtId="0" xfId="0" applyAlignment="1" applyFont="1">
      <alignment readingOrder="0" shrinkToFit="0" vertical="top" wrapText="1"/>
    </xf>
    <xf borderId="0" fillId="0" fontId="33" numFmtId="164" xfId="0" applyAlignment="1" applyFont="1" applyNumberFormat="1">
      <alignment horizontal="center"/>
    </xf>
    <xf borderId="0" fillId="2" fontId="36" numFmtId="0" xfId="0" applyAlignment="1" applyFont="1">
      <alignment horizontal="left"/>
    </xf>
    <xf borderId="0" fillId="2" fontId="1" numFmtId="0" xfId="0" applyFont="1"/>
    <xf borderId="0" fillId="2" fontId="37" numFmtId="0" xfId="0" applyFont="1"/>
    <xf borderId="0" fillId="2" fontId="38" numFmtId="0" xfId="0" applyFont="1"/>
    <xf borderId="0" fillId="2" fontId="13" numFmtId="0" xfId="0" applyFont="1"/>
    <xf borderId="7" fillId="2" fontId="32" numFmtId="0" xfId="0" applyAlignment="1" applyBorder="1" applyFont="1">
      <alignment shrinkToFit="0" vertical="top" wrapText="0"/>
    </xf>
    <xf borderId="0" fillId="2" fontId="10" numFmtId="0" xfId="0" applyFont="1"/>
    <xf borderId="0" fillId="2" fontId="32" numFmtId="0" xfId="0" applyFont="1"/>
    <xf borderId="0" fillId="2" fontId="32" numFmtId="0" xfId="0" applyAlignment="1" applyFont="1">
      <alignment horizontal="left"/>
    </xf>
    <xf borderId="0" fillId="2" fontId="39" numFmtId="0" xfId="0" applyAlignment="1" applyFont="1">
      <alignment horizontal="left"/>
    </xf>
    <xf borderId="0" fillId="2" fontId="39" numFmtId="0" xfId="0" applyFont="1"/>
    <xf borderId="0" fillId="2" fontId="4" numFmtId="0" xfId="0" applyAlignment="1" applyFont="1">
      <alignment horizontal="center" readingOrder="0"/>
    </xf>
    <xf borderId="0" fillId="2" fontId="40" numFmtId="0" xfId="0" applyAlignment="1" applyFont="1">
      <alignment horizontal="center"/>
    </xf>
    <xf borderId="0" fillId="4" fontId="41" numFmtId="0" xfId="0" applyAlignment="1" applyFont="1">
      <alignment shrinkToFit="0" wrapText="1"/>
    </xf>
    <xf borderId="0" fillId="4" fontId="6" numFmtId="0" xfId="0" applyAlignment="1" applyFont="1">
      <alignment shrinkToFit="0" wrapText="1"/>
    </xf>
    <xf borderId="0" fillId="4" fontId="6" numFmtId="166" xfId="0" applyAlignment="1" applyFont="1" applyNumberFormat="1">
      <alignment readingOrder="0" shrinkToFit="0" wrapText="1"/>
    </xf>
    <xf borderId="0" fillId="4" fontId="6" numFmtId="166" xfId="0" applyAlignment="1" applyFont="1" applyNumberFormat="1">
      <alignment shrinkToFit="0" wrapText="1"/>
    </xf>
    <xf borderId="0" fillId="6" fontId="41" numFmtId="0" xfId="0" applyFont="1"/>
    <xf borderId="0" fillId="6" fontId="6" numFmtId="0" xfId="0" applyFont="1"/>
    <xf borderId="0" fillId="6" fontId="41" numFmtId="167" xfId="0" applyAlignment="1" applyFont="1" applyNumberFormat="1">
      <alignment shrinkToFit="0" wrapText="1"/>
    </xf>
    <xf borderId="0" fillId="6" fontId="41" numFmtId="0" xfId="0" applyAlignment="1" applyFont="1">
      <alignment shrinkToFit="0" wrapText="1"/>
    </xf>
    <xf borderId="0" fillId="6" fontId="6" numFmtId="168" xfId="0" applyAlignment="1" applyFont="1" applyNumberFormat="1">
      <alignment shrinkToFit="0" wrapText="1"/>
    </xf>
    <xf borderId="0" fillId="6" fontId="6" numFmtId="0" xfId="0" applyAlignment="1" applyFont="1">
      <alignment shrinkToFit="0" wrapText="1"/>
    </xf>
    <xf borderId="0" fillId="6" fontId="6" numFmtId="166" xfId="0" applyFont="1" applyNumberFormat="1"/>
    <xf borderId="0" fillId="4" fontId="41" numFmtId="0" xfId="0" applyFont="1"/>
    <xf borderId="0" fillId="4" fontId="6" numFmtId="167" xfId="0" applyAlignment="1" applyFont="1" applyNumberFormat="1">
      <alignment shrinkToFit="0" wrapText="1"/>
    </xf>
    <xf borderId="0" fillId="4" fontId="6" numFmtId="0" xfId="0" applyFont="1"/>
    <xf borderId="0" fillId="4" fontId="6" numFmtId="166" xfId="0" applyFont="1" applyNumberFormat="1"/>
    <xf borderId="0" fillId="6" fontId="2" numFmtId="0" xfId="0" applyFont="1"/>
    <xf borderId="0" fillId="0" fontId="2" numFmtId="4" xfId="0" applyFont="1" applyNumberFormat="1"/>
    <xf borderId="0" fillId="0" fontId="42" numFmtId="4" xfId="0" applyFont="1" applyNumberFormat="1"/>
    <xf borderId="0" fillId="0" fontId="42" numFmtId="0" xfId="0" applyFont="1"/>
    <xf borderId="0" fillId="2" fontId="1" numFmtId="0" xfId="0" applyAlignment="1" applyFont="1">
      <alignment shrinkToFit="0" vertical="bottom" wrapText="0"/>
    </xf>
    <xf borderId="0" fillId="2" fontId="13" numFmtId="0" xfId="0" applyAlignment="1" applyFont="1">
      <alignment vertical="bottom"/>
    </xf>
    <xf borderId="0" fillId="2" fontId="43" numFmtId="0" xfId="0" applyAlignment="1" applyFont="1">
      <alignment vertical="bottom"/>
    </xf>
    <xf borderId="0" fillId="2" fontId="44" numFmtId="0" xfId="0" applyAlignment="1" applyFont="1">
      <alignment vertical="bottom"/>
    </xf>
    <xf borderId="0" fillId="2" fontId="45" numFmtId="0" xfId="0" applyAlignment="1" applyFont="1">
      <alignment vertical="bottom"/>
    </xf>
    <xf borderId="0" fillId="2" fontId="44" numFmtId="0" xfId="0" applyAlignment="1" applyFont="1">
      <alignment horizontal="left" vertical="bottom"/>
    </xf>
    <xf borderId="0" fillId="0" fontId="46" numFmtId="0" xfId="0" applyAlignment="1" applyFont="1">
      <alignment horizontal="right"/>
    </xf>
    <xf borderId="0" fillId="2" fontId="47" numFmtId="0" xfId="0" applyAlignment="1" applyFont="1">
      <alignment vertical="bottom"/>
    </xf>
    <xf borderId="0" fillId="2" fontId="16" numFmtId="0" xfId="0" applyAlignment="1" applyFont="1">
      <alignment horizontal="center"/>
    </xf>
    <xf borderId="0" fillId="0" fontId="16" numFmtId="0" xfId="0" applyAlignment="1" applyFont="1">
      <alignment horizontal="center"/>
    </xf>
    <xf borderId="0" fillId="2" fontId="4" numFmtId="0" xfId="0" applyAlignment="1" applyFont="1">
      <alignment horizontal="center" vertical="bottom"/>
    </xf>
    <xf borderId="0" fillId="2" fontId="15" numFmtId="0" xfId="0" applyAlignment="1" applyFont="1">
      <alignment horizontal="center" vertical="bottom"/>
    </xf>
    <xf borderId="0" fillId="4" fontId="2" numFmtId="167" xfId="0" applyAlignment="1" applyFont="1" applyNumberFormat="1">
      <alignment horizontal="right"/>
    </xf>
    <xf borderId="0" fillId="4" fontId="10" numFmtId="0" xfId="0" applyFont="1"/>
    <xf borderId="0" fillId="4" fontId="2" numFmtId="0" xfId="0" applyFont="1"/>
    <xf borderId="0" fillId="4" fontId="2" numFmtId="0" xfId="0" applyAlignment="1" applyFont="1">
      <alignment shrinkToFit="0" wrapText="1"/>
    </xf>
    <xf borderId="0" fillId="6" fontId="10" numFmtId="0" xfId="0" applyFont="1"/>
    <xf borderId="0" fillId="6" fontId="2" numFmtId="0" xfId="0" applyAlignment="1" applyFont="1">
      <alignment shrinkToFit="0" wrapText="1"/>
    </xf>
    <xf borderId="0" fillId="2" fontId="32" numFmtId="0" xfId="0" applyAlignment="1" applyFont="1">
      <alignment horizontal="left" vertical="bottom"/>
    </xf>
    <xf borderId="0" fillId="2" fontId="39" numFmtId="0" xfId="0" applyAlignment="1" applyFont="1">
      <alignment horizontal="left" vertical="bottom"/>
    </xf>
    <xf borderId="0" fillId="2" fontId="48" numFmtId="0" xfId="0" applyFont="1"/>
    <xf borderId="0" fillId="2" fontId="4" numFmtId="0" xfId="0" applyAlignment="1" applyFont="1">
      <alignment horizontal="center" readingOrder="0" vertical="bottom"/>
    </xf>
    <xf borderId="0" fillId="4" fontId="49" numFmtId="0" xfId="0" applyFont="1"/>
    <xf borderId="0" fillId="4" fontId="44" numFmtId="0" xfId="0" applyAlignment="1" applyFont="1">
      <alignment horizontal="left"/>
    </xf>
    <xf borderId="0" fillId="4" fontId="13" numFmtId="0" xfId="0" applyFont="1"/>
    <xf borderId="0" fillId="4" fontId="2" numFmtId="167" xfId="0" applyFont="1" applyNumberFormat="1"/>
    <xf borderId="0" fillId="6" fontId="13" numFmtId="0" xfId="0" applyFont="1"/>
    <xf borderId="0" fillId="6" fontId="2" numFmtId="167" xfId="0" applyFont="1" applyNumberFormat="1"/>
    <xf borderId="0" fillId="6" fontId="50" numFmtId="0" xfId="0" applyAlignment="1" applyFont="1">
      <alignment horizontal="left"/>
    </xf>
    <xf borderId="0" fillId="2" fontId="51" numFmtId="0" xfId="0" applyAlignment="1" applyFont="1">
      <alignment shrinkToFit="0" vertical="bottom" wrapText="0"/>
    </xf>
    <xf borderId="0" fillId="0" fontId="52" numFmtId="0" xfId="0" applyAlignment="1" applyFont="1">
      <alignment shrinkToFit="0" vertical="bottom" wrapText="0"/>
    </xf>
    <xf borderId="0" fillId="0" fontId="53" numFmtId="0" xfId="0" applyFont="1"/>
    <xf borderId="0" fillId="0" fontId="54" numFmtId="0" xfId="0" applyFont="1"/>
    <xf borderId="0" fillId="2" fontId="32" numFmtId="0" xfId="0" applyAlignment="1" applyFont="1">
      <alignment horizontal="left" readingOrder="0"/>
    </xf>
    <xf borderId="0" fillId="0" fontId="55" numFmtId="0" xfId="0" applyAlignment="1" applyFont="1">
      <alignment horizontal="center"/>
    </xf>
    <xf borderId="0" fillId="0" fontId="55" numFmtId="3" xfId="0" applyAlignment="1" applyFont="1" applyNumberFormat="1">
      <alignment horizontal="center" shrinkToFit="0" wrapText="1"/>
    </xf>
    <xf borderId="0" fillId="0" fontId="55" numFmtId="0" xfId="0" applyAlignment="1" applyFont="1">
      <alignment horizontal="center" shrinkToFit="0" wrapText="1"/>
    </xf>
    <xf borderId="0" fillId="2" fontId="32" numFmtId="0" xfId="0" applyAlignment="1" applyFont="1">
      <alignment vertical="bottom"/>
    </xf>
    <xf borderId="0" fillId="2" fontId="39" numFmtId="0" xfId="0" applyAlignment="1" applyFont="1">
      <alignment vertical="bottom"/>
    </xf>
    <xf borderId="0" fillId="0" fontId="2" numFmtId="10" xfId="0" applyAlignment="1" applyFont="1" applyNumberFormat="1">
      <alignment vertical="bottom"/>
    </xf>
    <xf borderId="0" fillId="2" fontId="44" numFmtId="0" xfId="0" applyAlignment="1" applyFont="1">
      <alignment shrinkToFit="0" vertical="bottom" wrapText="0"/>
    </xf>
    <xf borderId="0" fillId="2" fontId="4" numFmtId="3" xfId="0" applyAlignment="1" applyFont="1" applyNumberFormat="1">
      <alignment horizontal="center" shrinkToFit="0" wrapText="1"/>
    </xf>
    <xf borderId="0" fillId="0" fontId="2" numFmtId="0" xfId="0" applyAlignment="1" applyFont="1">
      <alignment readingOrder="0" vertical="bottom"/>
    </xf>
    <xf borderId="0" fillId="4" fontId="2" numFmtId="10" xfId="0" applyAlignment="1" applyFont="1" applyNumberFormat="1">
      <alignment vertical="bottom"/>
    </xf>
    <xf borderId="0" fillId="0" fontId="2" numFmtId="3" xfId="0" applyAlignment="1" applyFont="1" applyNumberFormat="1">
      <alignment vertical="bottom"/>
    </xf>
    <xf borderId="0" fillId="2" fontId="1" numFmtId="0" xfId="0" applyAlignment="1" applyFont="1">
      <alignment readingOrder="0" shrinkToFit="0" vertical="bottom" wrapText="0"/>
    </xf>
    <xf borderId="0" fillId="2" fontId="52" numFmtId="0" xfId="0" applyAlignment="1" applyFont="1">
      <alignment shrinkToFit="0" vertical="bottom" wrapText="0"/>
    </xf>
    <xf borderId="0" fillId="2" fontId="2" numFmtId="10" xfId="0" applyAlignment="1" applyFont="1" applyNumberFormat="1">
      <alignment vertical="bottom"/>
    </xf>
    <xf borderId="0" fillId="2" fontId="4" numFmtId="3" xfId="0" applyAlignment="1" applyFont="1" applyNumberFormat="1">
      <alignment horizontal="center" readingOrder="0" shrinkToFit="0" wrapText="1"/>
    </xf>
    <xf borderId="0" fillId="2" fontId="6" numFmtId="0" xfId="0" applyAlignment="1" applyFont="1">
      <alignment readingOrder="0"/>
    </xf>
    <xf borderId="0" fillId="2" fontId="6" numFmtId="0" xfId="0" applyAlignment="1" applyFont="1">
      <alignment readingOrder="0" vertical="bottom"/>
    </xf>
    <xf borderId="0" fillId="2" fontId="6" numFmtId="10" xfId="0" applyAlignment="1" applyFont="1" applyNumberFormat="1">
      <alignment vertical="bottom"/>
    </xf>
    <xf borderId="0" fillId="0" fontId="6" numFmtId="164" xfId="0" applyAlignment="1" applyFont="1" applyNumberFormat="1">
      <alignment horizontal="center"/>
    </xf>
    <xf borderId="0" fillId="0" fontId="6" numFmtId="0" xfId="0" applyFont="1"/>
    <xf borderId="0" fillId="0" fontId="6" numFmtId="0" xfId="0" applyAlignment="1" applyFont="1">
      <alignment readingOrder="0"/>
    </xf>
    <xf borderId="0" fillId="4" fontId="6" numFmtId="0" xfId="0" applyAlignment="1" applyFont="1">
      <alignment readingOrder="0" vertical="bottom"/>
    </xf>
    <xf borderId="0" fillId="0" fontId="6" numFmtId="0" xfId="0" applyAlignment="1" applyFont="1">
      <alignment readingOrder="0" vertical="bottom"/>
    </xf>
    <xf borderId="0" fillId="4" fontId="6" numFmtId="10" xfId="0" applyAlignment="1" applyFont="1" applyNumberFormat="1">
      <alignment vertical="bottom"/>
    </xf>
    <xf borderId="0" fillId="6" fontId="16" numFmtId="0" xfId="0" applyAlignment="1" applyFont="1">
      <alignment horizontal="center" readingOrder="0" shrinkToFit="0" vertical="center" wrapText="1"/>
    </xf>
    <xf borderId="0" fillId="6" fontId="10" numFmtId="10" xfId="0" applyFont="1" applyNumberFormat="1"/>
    <xf borderId="0" fillId="0" fontId="56" numFmtId="0" xfId="0" applyFont="1"/>
    <xf borderId="0" fillId="2" fontId="15" numFmtId="0" xfId="0" applyFont="1"/>
    <xf borderId="0" fillId="2" fontId="4" numFmtId="0" xfId="0" applyAlignment="1" applyFont="1">
      <alignment horizontal="center" shrinkToFit="0" wrapText="1"/>
    </xf>
    <xf borderId="0" fillId="2" fontId="57" numFmtId="0" xfId="0" applyAlignment="1" applyFont="1">
      <alignment horizontal="center"/>
    </xf>
    <xf borderId="0" fillId="6" fontId="16" numFmtId="0" xfId="0" applyAlignment="1" applyFont="1">
      <alignment horizontal="left"/>
    </xf>
    <xf borderId="0" fillId="0" fontId="41" numFmtId="0" xfId="0" applyFont="1"/>
    <xf borderId="0" fillId="6" fontId="16" numFmtId="0" xfId="0" applyAlignment="1" applyFont="1">
      <alignment horizontal="left" vertical="bottom"/>
    </xf>
    <xf borderId="0" fillId="0" fontId="41" numFmtId="3" xfId="0" applyAlignment="1" applyFont="1" applyNumberFormat="1">
      <alignment horizontal="center" vertical="bottom"/>
    </xf>
    <xf borderId="0" fillId="0" fontId="6" numFmtId="3" xfId="0" applyAlignment="1" applyFont="1" applyNumberFormat="1">
      <alignment horizontal="center" vertical="bottom"/>
    </xf>
    <xf borderId="0" fillId="0" fontId="6" numFmtId="0" xfId="0" applyAlignment="1" applyFont="1">
      <alignment horizontal="right"/>
    </xf>
    <xf borderId="0" fillId="0" fontId="6" numFmtId="0" xfId="0" applyAlignment="1" applyFont="1">
      <alignment horizontal="right" vertical="bottom"/>
    </xf>
    <xf borderId="0" fillId="0" fontId="41" numFmtId="3" xfId="0" applyAlignment="1" applyFont="1" applyNumberFormat="1">
      <alignment horizontal="right" vertical="bottom"/>
    </xf>
    <xf borderId="0" fillId="4" fontId="6" numFmtId="3" xfId="0" applyFont="1" applyNumberFormat="1"/>
    <xf borderId="0" fillId="6" fontId="6" numFmtId="3" xfId="0" applyFont="1" applyNumberFormat="1"/>
    <xf borderId="0" fillId="0" fontId="41" numFmtId="0" xfId="0" applyAlignment="1" applyFont="1">
      <alignment horizontal="right" vertical="bottom"/>
    </xf>
    <xf borderId="0" fillId="6" fontId="58" numFmtId="0" xfId="0" applyAlignment="1" applyFont="1">
      <alignment horizontal="left" vertical="bottom"/>
    </xf>
    <xf borderId="0" fillId="0" fontId="41" numFmtId="9" xfId="0" applyAlignment="1" applyFont="1" applyNumberFormat="1">
      <alignment horizontal="right" vertical="bottom"/>
    </xf>
    <xf borderId="0" fillId="0" fontId="6" numFmtId="10" xfId="0" applyAlignment="1" applyFont="1" applyNumberFormat="1">
      <alignment horizontal="right" vertical="bottom"/>
    </xf>
    <xf borderId="0" fillId="0" fontId="6" numFmtId="9" xfId="0" applyAlignment="1" applyFont="1" applyNumberFormat="1">
      <alignment horizontal="right" vertical="bottom"/>
    </xf>
    <xf borderId="0" fillId="6" fontId="6" numFmtId="9" xfId="0" applyFont="1" applyNumberFormat="1"/>
    <xf borderId="0" fillId="0" fontId="41" numFmtId="10" xfId="0" applyAlignment="1" applyFont="1" applyNumberFormat="1">
      <alignment horizontal="center" vertical="bottom"/>
    </xf>
    <xf borderId="0" fillId="0" fontId="6" numFmtId="0" xfId="0" applyAlignment="1" applyFont="1">
      <alignment vertical="bottom"/>
    </xf>
    <xf borderId="0" fillId="0" fontId="16" numFmtId="0" xfId="0" applyAlignment="1" applyFont="1">
      <alignment horizontal="left" vertical="bottom"/>
    </xf>
    <xf borderId="0" fillId="0" fontId="41" numFmtId="169" xfId="0" applyAlignment="1" applyFont="1" applyNumberFormat="1">
      <alignment vertical="bottom"/>
    </xf>
    <xf borderId="0" fillId="0" fontId="41" numFmtId="0" xfId="0" applyAlignment="1" applyFont="1">
      <alignment vertical="bottom"/>
    </xf>
    <xf borderId="0" fillId="2" fontId="59" numFmtId="0" xfId="0" applyAlignment="1" applyFont="1">
      <alignment shrinkToFit="0" vertical="top" wrapText="0"/>
    </xf>
    <xf borderId="0" fillId="2" fontId="2" numFmtId="0" xfId="0" applyAlignment="1" applyFont="1">
      <alignment vertical="top"/>
    </xf>
    <xf borderId="0" fillId="2" fontId="60" numFmtId="0" xfId="0" applyAlignment="1" applyFont="1">
      <alignment horizontal="left" shrinkToFit="0" vertical="top" wrapText="1"/>
    </xf>
    <xf borderId="0" fillId="2" fontId="60" numFmtId="0" xfId="0" applyAlignment="1" applyFont="1">
      <alignment shrinkToFit="0" vertical="top" wrapText="1"/>
    </xf>
    <xf borderId="0" fillId="2" fontId="60" numFmtId="0" xfId="0" applyAlignment="1" applyFont="1">
      <alignment horizontal="left"/>
    </xf>
    <xf borderId="7" fillId="2" fontId="60" numFmtId="0" xfId="0" applyAlignment="1" applyBorder="1" applyFont="1">
      <alignment shrinkToFit="0" vertical="bottom" wrapText="0"/>
    </xf>
    <xf borderId="0" fillId="2" fontId="61" numFmtId="0" xfId="0" applyAlignment="1" applyFont="1">
      <alignment horizontal="center"/>
    </xf>
    <xf borderId="0" fillId="2" fontId="61" numFmtId="3" xfId="0" applyAlignment="1" applyFont="1" applyNumberFormat="1">
      <alignment horizontal="center" shrinkToFit="0" wrapText="1"/>
    </xf>
    <xf borderId="0" fillId="2" fontId="61" numFmtId="0" xfId="0" applyAlignment="1" applyFont="1">
      <alignment horizontal="center" shrinkToFit="0" wrapText="1"/>
    </xf>
    <xf borderId="0" fillId="6" fontId="11" numFmtId="0" xfId="0" applyAlignment="1" applyFont="1">
      <alignment horizontal="left" vertical="bottom"/>
    </xf>
    <xf borderId="0" fillId="0" fontId="6" numFmtId="3" xfId="0" applyAlignment="1" applyFont="1" applyNumberFormat="1">
      <alignment vertical="bottom"/>
    </xf>
    <xf borderId="0" fillId="4" fontId="6" numFmtId="0" xfId="0" applyAlignment="1" applyFont="1">
      <alignment vertical="bottom"/>
    </xf>
    <xf borderId="0" fillId="0" fontId="11" numFmtId="0" xfId="0" applyAlignment="1" applyFont="1">
      <alignment horizontal="center"/>
    </xf>
    <xf borderId="0" fillId="3" fontId="62" numFmtId="0" xfId="0" applyAlignment="1" applyFont="1">
      <alignment horizontal="center"/>
    </xf>
    <xf borderId="0" fillId="2" fontId="57" numFmtId="10" xfId="0" applyAlignment="1" applyFont="1" applyNumberFormat="1">
      <alignment horizontal="center" vertical="bottom"/>
    </xf>
    <xf borderId="0" fillId="2" fontId="57" numFmtId="0" xfId="0" applyAlignment="1" applyFont="1">
      <alignment horizontal="center" vertical="bottom"/>
    </xf>
    <xf borderId="0" fillId="6" fontId="11" numFmtId="0" xfId="0" applyAlignment="1" applyFont="1">
      <alignment vertical="bottom"/>
    </xf>
    <xf borderId="0" fillId="6" fontId="11" numFmtId="0" xfId="0" applyAlignment="1" applyFont="1">
      <alignment horizontal="center" shrinkToFit="0" vertical="bottom" wrapText="1"/>
    </xf>
    <xf borderId="0" fillId="3" fontId="2" numFmtId="10" xfId="0" applyAlignment="1" applyFont="1" applyNumberFormat="1">
      <alignment vertical="bottom"/>
    </xf>
    <xf borderId="1" fillId="2" fontId="1" numFmtId="0" xfId="0" applyAlignment="1" applyBorder="1" applyFont="1">
      <alignment shrinkToFit="0" vertical="top" wrapText="0"/>
    </xf>
    <xf borderId="0" fillId="2" fontId="2" numFmtId="170" xfId="0" applyAlignment="1" applyFont="1" applyNumberFormat="1">
      <alignment vertical="bottom"/>
    </xf>
    <xf borderId="0" fillId="2" fontId="63" numFmtId="0" xfId="0" applyAlignment="1" applyFont="1">
      <alignment horizontal="center" shrinkToFit="0" wrapText="1"/>
    </xf>
    <xf borderId="0" fillId="2" fontId="64" numFmtId="0" xfId="0" applyAlignment="1" applyFont="1">
      <alignment horizontal="center" shrinkToFit="0" wrapText="1"/>
    </xf>
    <xf borderId="0" fillId="0" fontId="11" numFmtId="0" xfId="0" applyAlignment="1" applyFont="1">
      <alignment horizontal="center" shrinkToFit="0" vertical="center" wrapText="1"/>
    </xf>
    <xf borderId="0" fillId="6" fontId="11" numFmtId="0" xfId="0" applyAlignment="1" applyFont="1">
      <alignment horizontal="center" shrinkToFit="0" vertical="center" wrapText="1"/>
    </xf>
    <xf borderId="0" fillId="0" fontId="55" numFmtId="0" xfId="0" applyAlignment="1" applyFont="1">
      <alignment shrinkToFit="0" wrapText="1"/>
    </xf>
    <xf borderId="0" fillId="0" fontId="2" numFmtId="170" xfId="0" applyAlignment="1" applyFont="1" applyNumberFormat="1">
      <alignment vertical="bottom"/>
    </xf>
    <xf borderId="0" fillId="2" fontId="57" numFmtId="0" xfId="0" applyAlignment="1" applyFont="1">
      <alignment horizontal="right" shrinkToFit="0" wrapText="1"/>
    </xf>
    <xf borderId="8" fillId="2" fontId="2" numFmtId="0" xfId="0" applyAlignment="1" applyBorder="1" applyFont="1">
      <alignment vertical="bottom"/>
    </xf>
    <xf borderId="0" fillId="0" fontId="63" numFmtId="0" xfId="0" applyAlignment="1" applyFont="1">
      <alignment horizontal="center" shrinkToFit="0" wrapText="1"/>
    </xf>
    <xf borderId="0" fillId="0" fontId="63" numFmtId="0" xfId="0" applyFont="1"/>
    <xf borderId="0" fillId="2" fontId="15" numFmtId="0" xfId="0" applyAlignment="1" applyFont="1">
      <alignment horizontal="center" shrinkToFit="0" wrapText="1"/>
    </xf>
    <xf borderId="1" fillId="2" fontId="2" numFmtId="0" xfId="0" applyAlignment="1" applyBorder="1" applyFont="1">
      <alignment vertical="top"/>
    </xf>
    <xf borderId="0" fillId="7" fontId="53" numFmtId="0" xfId="0" applyFill="1" applyFont="1"/>
    <xf borderId="0" fillId="2" fontId="57" numFmtId="0" xfId="0" applyAlignment="1" applyFont="1">
      <alignment shrinkToFit="0" vertical="top" wrapText="1"/>
    </xf>
    <xf borderId="0" fillId="7" fontId="55" numFmtId="0" xfId="0" applyAlignment="1" applyFont="1">
      <alignment horizontal="center"/>
    </xf>
    <xf borderId="0" fillId="7" fontId="55" numFmtId="3" xfId="0" applyAlignment="1" applyFont="1" applyNumberFormat="1">
      <alignment horizontal="center" shrinkToFit="0" wrapText="1"/>
    </xf>
    <xf borderId="0" fillId="7" fontId="55" numFmtId="0" xfId="0" applyAlignment="1" applyFont="1">
      <alignment horizontal="center" shrinkToFit="0" wrapText="1"/>
    </xf>
    <xf borderId="0" fillId="7" fontId="2" numFmtId="0" xfId="0" applyAlignment="1" applyFont="1">
      <alignment vertical="bottom"/>
    </xf>
    <xf borderId="0" fillId="7" fontId="2" numFmtId="10" xfId="0" applyAlignment="1" applyFont="1" applyNumberFormat="1">
      <alignment vertical="bottom"/>
    </xf>
    <xf borderId="0" fillId="2" fontId="63" numFmtId="0" xfId="0" applyAlignment="1" applyFont="1">
      <alignment horizontal="center"/>
    </xf>
    <xf borderId="0" fillId="2" fontId="63" numFmtId="3" xfId="0" applyAlignment="1" applyFont="1" applyNumberFormat="1">
      <alignment horizontal="center" shrinkToFit="0" wrapText="1"/>
    </xf>
    <xf borderId="0" fillId="2" fontId="55" numFmtId="3" xfId="0" applyAlignment="1" applyFont="1" applyNumberFormat="1">
      <alignment horizontal="center" shrinkToFit="0" wrapText="1"/>
    </xf>
    <xf borderId="0" fillId="6" fontId="55" numFmtId="0" xfId="0" applyAlignment="1" applyFont="1">
      <alignment vertical="bottom"/>
    </xf>
    <xf borderId="0" fillId="4" fontId="2" numFmtId="0" xfId="0" applyAlignment="1" applyFont="1">
      <alignment vertical="bottom"/>
    </xf>
    <xf borderId="0" fillId="7" fontId="54" numFmtId="0" xfId="0" applyAlignment="1" applyFont="1">
      <alignment vertical="bottom"/>
    </xf>
    <xf borderId="0" fillId="2" fontId="64" numFmtId="10" xfId="0" applyAlignment="1" applyFont="1" applyNumberFormat="1">
      <alignment horizontal="center" vertical="bottom"/>
    </xf>
    <xf borderId="0" fillId="2" fontId="64" numFmtId="0" xfId="0" applyAlignment="1" applyFont="1">
      <alignment horizontal="center" vertical="bottom"/>
    </xf>
    <xf borderId="0" fillId="4" fontId="55" numFmtId="0" xfId="0" applyAlignment="1" applyFont="1">
      <alignment horizontal="center" shrinkToFit="0" vertical="center" wrapText="1"/>
    </xf>
    <xf borderId="0" fillId="0" fontId="55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2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2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.pn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.png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12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6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5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9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2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66675</xdr:rowOff>
    </xdr:from>
    <xdr:ext cx="733425" cy="733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285750</xdr:colOff>
      <xdr:row>0</xdr:row>
      <xdr:rowOff>114300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76200</xdr:rowOff>
    </xdr:from>
    <xdr:ext cx="619125" cy="619125"/>
    <xdr:pic>
      <xdr:nvPicPr>
        <xdr:cNvPr id="0" name="image10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838200</xdr:colOff>
      <xdr:row>0</xdr:row>
      <xdr:rowOff>190500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76200</xdr:rowOff>
    </xdr:from>
    <xdr:ext cx="619125" cy="619125"/>
    <xdr:pic>
      <xdr:nvPicPr>
        <xdr:cNvPr id="0" name="image10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9525</xdr:colOff>
      <xdr:row>0</xdr:row>
      <xdr:rowOff>190500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0</xdr:row>
      <xdr:rowOff>95250</xdr:rowOff>
    </xdr:from>
    <xdr:ext cx="628650" cy="638175"/>
    <xdr:pic>
      <xdr:nvPicPr>
        <xdr:cNvPr id="0" name="image1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190500</xdr:colOff>
      <xdr:row>0</xdr:row>
      <xdr:rowOff>219075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0</xdr:row>
      <xdr:rowOff>95250</xdr:rowOff>
    </xdr:from>
    <xdr:ext cx="628650" cy="638175"/>
    <xdr:pic>
      <xdr:nvPicPr>
        <xdr:cNvPr id="0" name="image1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238125</xdr:colOff>
      <xdr:row>0</xdr:row>
      <xdr:rowOff>219075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0</xdr:row>
      <xdr:rowOff>95250</xdr:rowOff>
    </xdr:from>
    <xdr:ext cx="628650" cy="638175"/>
    <xdr:pic>
      <xdr:nvPicPr>
        <xdr:cNvPr id="0" name="image1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28575</xdr:colOff>
      <xdr:row>0</xdr:row>
      <xdr:rowOff>219075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95250</xdr:rowOff>
    </xdr:from>
    <xdr:ext cx="638175" cy="638175"/>
    <xdr:pic>
      <xdr:nvPicPr>
        <xdr:cNvPr id="0" name="image1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</xdr:colOff>
      <xdr:row>0</xdr:row>
      <xdr:rowOff>228600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1781175</xdr:colOff>
      <xdr:row>0</xdr:row>
      <xdr:rowOff>95250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161925</xdr:colOff>
      <xdr:row>0</xdr:row>
      <xdr:rowOff>47625</xdr:rowOff>
    </xdr:from>
    <xdr:ext cx="704850" cy="704850"/>
    <xdr:pic>
      <xdr:nvPicPr>
        <xdr:cNvPr id="0" name="image3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933450</xdr:colOff>
      <xdr:row>0</xdr:row>
      <xdr:rowOff>114300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0</xdr:row>
      <xdr:rowOff>57150</xdr:rowOff>
    </xdr:from>
    <xdr:ext cx="723900" cy="723900"/>
    <xdr:pic>
      <xdr:nvPicPr>
        <xdr:cNvPr id="0" name="image6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1028700</xdr:colOff>
      <xdr:row>0</xdr:row>
      <xdr:rowOff>152400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0</xdr:row>
      <xdr:rowOff>76200</xdr:rowOff>
    </xdr:from>
    <xdr:ext cx="695325" cy="695325"/>
    <xdr:pic>
      <xdr:nvPicPr>
        <xdr:cNvPr id="0" name="image5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57150</xdr:rowOff>
    </xdr:from>
    <xdr:ext cx="714375" cy="714375"/>
    <xdr:pic>
      <xdr:nvPicPr>
        <xdr:cNvPr id="0" name="image7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152400</xdr:colOff>
      <xdr:row>0</xdr:row>
      <xdr:rowOff>171450</xdr:rowOff>
    </xdr:from>
    <xdr:ext cx="178117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2466975</xdr:colOff>
      <xdr:row>0</xdr:row>
      <xdr:rowOff>133350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0</xdr:row>
      <xdr:rowOff>76200</xdr:rowOff>
    </xdr:from>
    <xdr:ext cx="723900" cy="723900"/>
    <xdr:pic>
      <xdr:nvPicPr>
        <xdr:cNvPr id="0" name="image9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1476375</xdr:colOff>
      <xdr:row>0</xdr:row>
      <xdr:rowOff>219075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0</xdr:row>
      <xdr:rowOff>76200</xdr:rowOff>
    </xdr:from>
    <xdr:ext cx="676275" cy="676275"/>
    <xdr:pic>
      <xdr:nvPicPr>
        <xdr:cNvPr id="0" name="image4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76200</xdr:rowOff>
    </xdr:from>
    <xdr:ext cx="733425" cy="733425"/>
    <xdr:pic>
      <xdr:nvPicPr>
        <xdr:cNvPr id="0" name="image8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295275</xdr:colOff>
      <xdr:row>0</xdr:row>
      <xdr:rowOff>76200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76200</xdr:rowOff>
    </xdr:from>
    <xdr:ext cx="733425" cy="733425"/>
    <xdr:pic>
      <xdr:nvPicPr>
        <xdr:cNvPr id="0" name="image8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800100</xdr:colOff>
      <xdr:row>0</xdr:row>
      <xdr:rowOff>247650</xdr:rowOff>
    </xdr:from>
    <xdr:ext cx="176212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loudcrowd.com/" TargetMode="External"/><Relationship Id="rId2" Type="http://schemas.openxmlformats.org/officeDocument/2006/relationships/hyperlink" Target="https://docs.google.com/document/d/1gdINixrxkVynbwK0rg6r5F2BkqWlRxhCxqtZ6aSbANI/edit?usp=sharing" TargetMode="External"/><Relationship Id="rId3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loudcrowd.com/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s://loudcrowd.com/" TargetMode="External"/><Relationship Id="rId3" Type="http://schemas.openxmlformats.org/officeDocument/2006/relationships/drawing" Target="../drawings/drawing11.xml"/><Relationship Id="rId4" Type="http://schemas.openxmlformats.org/officeDocument/2006/relationships/vmlDrawing" Target="../drawings/vmlDrawing3.v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loudcrowd.com/" TargetMode="External"/><Relationship Id="rId2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loudcrowd.com/" TargetMode="External"/><Relationship Id="rId2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loudcrowd.com/" TargetMode="External"/><Relationship Id="rId2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hyperlink" Target="https://loudcrowd.com/" TargetMode="External"/><Relationship Id="rId3" Type="http://schemas.openxmlformats.org/officeDocument/2006/relationships/drawing" Target="../drawings/drawing15.xml"/><Relationship Id="rId4" Type="http://schemas.openxmlformats.org/officeDocument/2006/relationships/vmlDrawing" Target="../drawings/vmlDrawing4.v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loudcrowd.com/blog/instagram-story-automated-tool/" TargetMode="External"/><Relationship Id="rId10" Type="http://schemas.openxmlformats.org/officeDocument/2006/relationships/hyperlink" Target="https://bit.ly/3PZZBLd" TargetMode="External"/><Relationship Id="rId13" Type="http://schemas.openxmlformats.org/officeDocument/2006/relationships/hyperlink" Target="https://bit.ly/3S7enSj" TargetMode="External"/><Relationship Id="rId12" Type="http://schemas.openxmlformats.org/officeDocument/2006/relationships/hyperlink" Target="https://bit.ly/3ODhkr0" TargetMode="External"/><Relationship Id="rId1" Type="http://schemas.openxmlformats.org/officeDocument/2006/relationships/hyperlink" Target="https://loudcrowd.com/" TargetMode="External"/><Relationship Id="rId2" Type="http://schemas.openxmlformats.org/officeDocument/2006/relationships/hyperlink" Target="https://bit.ly/3RYB7UN" TargetMode="External"/><Relationship Id="rId3" Type="http://schemas.openxmlformats.org/officeDocument/2006/relationships/hyperlink" Target="https://bit.ly/3S3PCGB" TargetMode="External"/><Relationship Id="rId4" Type="http://schemas.openxmlformats.org/officeDocument/2006/relationships/hyperlink" Target="https://bit.ly/3S3PCGB" TargetMode="External"/><Relationship Id="rId9" Type="http://schemas.openxmlformats.org/officeDocument/2006/relationships/hyperlink" Target="https://bit.ly/3SvR2dw" TargetMode="External"/><Relationship Id="rId15" Type="http://schemas.openxmlformats.org/officeDocument/2006/relationships/hyperlink" Target="https://bit.ly/3vjKXa1" TargetMode="External"/><Relationship Id="rId14" Type="http://schemas.openxmlformats.org/officeDocument/2006/relationships/hyperlink" Target="https://bit.ly/3oPQMIJ" TargetMode="External"/><Relationship Id="rId17" Type="http://schemas.openxmlformats.org/officeDocument/2006/relationships/hyperlink" Target="https://bit.ly/3J9VPwB" TargetMode="External"/><Relationship Id="rId16" Type="http://schemas.openxmlformats.org/officeDocument/2006/relationships/hyperlink" Target="https://bit.ly/3OBpzUq" TargetMode="External"/><Relationship Id="rId5" Type="http://schemas.openxmlformats.org/officeDocument/2006/relationships/hyperlink" Target="https://bit.ly/3J9kCkD" TargetMode="External"/><Relationship Id="rId19" Type="http://schemas.openxmlformats.org/officeDocument/2006/relationships/drawing" Target="../drawings/drawing2.xml"/><Relationship Id="rId6" Type="http://schemas.openxmlformats.org/officeDocument/2006/relationships/hyperlink" Target="https://bit.ly/3vkkJnQ" TargetMode="External"/><Relationship Id="rId18" Type="http://schemas.openxmlformats.org/officeDocument/2006/relationships/hyperlink" Target="https://bit.ly/3PUK3Zb" TargetMode="External"/><Relationship Id="rId7" Type="http://schemas.openxmlformats.org/officeDocument/2006/relationships/hyperlink" Target="https://bit.ly/3zChbjn" TargetMode="External"/><Relationship Id="rId8" Type="http://schemas.openxmlformats.org/officeDocument/2006/relationships/hyperlink" Target="https://bit.ly/3Bgdr8k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loudcrowd.com/" TargetMode="External"/><Relationship Id="rId2" Type="http://schemas.openxmlformats.org/officeDocument/2006/relationships/hyperlink" Target="https://loudcrowd.com/" TargetMode="External"/><Relationship Id="rId3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loudcrowd.com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loudcrowd.com/" TargetMode="External"/><Relationship Id="rId2" Type="http://schemas.openxmlformats.org/officeDocument/2006/relationships/hyperlink" Target="https://loudcrowd.com/" TargetMode="External"/><Relationship Id="rId3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loudcrowd.com/" TargetMode="External"/><Relationship Id="rId2" Type="http://schemas.openxmlformats.org/officeDocument/2006/relationships/hyperlink" Target="https://loudcrowd.com/" TargetMode="External"/><Relationship Id="rId3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loudcrowd.com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loudcrowd.com/" TargetMode="External"/><Relationship Id="rId3" Type="http://schemas.openxmlformats.org/officeDocument/2006/relationships/drawing" Target="../drawings/drawing8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loudcrowd.com/" TargetMode="External"/><Relationship Id="rId3" Type="http://schemas.openxmlformats.org/officeDocument/2006/relationships/drawing" Target="../drawings/drawing9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500FF"/>
    <outlinePr summaryBelow="0" summaryRight="0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12.63"/>
    <col customWidth="1" min="3" max="3" width="5.25"/>
    <col customWidth="1" min="4" max="6" width="12.63"/>
    <col customWidth="1" min="9" max="9" width="3.5"/>
    <col customWidth="1" min="10" max="10" width="20.25"/>
    <col customWidth="1" min="11" max="11" width="3.88"/>
  </cols>
  <sheetData>
    <row r="1" ht="67.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4" t="s">
        <v>1</v>
      </c>
    </row>
    <row r="2" ht="15.75" customHeight="1">
      <c r="A2" s="5" t="s">
        <v>2</v>
      </c>
      <c r="H2" s="3"/>
      <c r="I2" s="3"/>
      <c r="J2" s="3"/>
      <c r="K2" s="3"/>
      <c r="L2" s="3"/>
      <c r="M2" s="3"/>
    </row>
    <row r="3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6"/>
    </row>
    <row r="4" ht="15.75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ht="15.75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ht="15.75" customHeight="1">
      <c r="A6" s="7"/>
    </row>
    <row r="7" ht="15.75" customHeight="1"/>
    <row r="8" ht="15.75" customHeight="1">
      <c r="C8" s="3"/>
    </row>
    <row r="9" ht="15.75" customHeight="1">
      <c r="C9" s="3"/>
      <c r="D9" s="8"/>
      <c r="K9" s="3"/>
    </row>
    <row r="10" ht="15.75" customHeight="1">
      <c r="D10" s="9" t="s">
        <v>3</v>
      </c>
    </row>
    <row r="11" ht="15.75" customHeight="1">
      <c r="D11" s="10" t="s">
        <v>4</v>
      </c>
    </row>
    <row r="12" ht="15.75" customHeight="1">
      <c r="D12" s="11" t="s">
        <v>5</v>
      </c>
    </row>
    <row r="13" ht="187.5" customHeight="1">
      <c r="A13" s="12"/>
      <c r="B13" s="12"/>
      <c r="D13" s="13" t="s">
        <v>6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5.75" customHeight="1">
      <c r="D14" s="14"/>
    </row>
    <row r="15" ht="18.75" customHeight="1">
      <c r="D15" s="15"/>
    </row>
    <row r="16" ht="17.25" customHeight="1">
      <c r="D16" s="15"/>
    </row>
    <row r="17" ht="15.75" customHeight="1">
      <c r="C17" s="3"/>
    </row>
    <row r="18" ht="15.75" customHeight="1">
      <c r="A18" s="16"/>
      <c r="B18" s="17"/>
      <c r="C18" s="17"/>
      <c r="D18" s="17"/>
      <c r="E18" s="17"/>
      <c r="F18" s="17"/>
      <c r="G18" s="17"/>
      <c r="H18" s="16"/>
      <c r="I18" s="16"/>
      <c r="J18" s="14"/>
    </row>
    <row r="19" ht="15.75" customHeight="1">
      <c r="A19" s="16"/>
      <c r="B19" s="17"/>
      <c r="C19" s="17"/>
      <c r="D19" s="17"/>
      <c r="E19" s="17"/>
      <c r="F19" s="17"/>
      <c r="G19" s="17"/>
      <c r="H19" s="16"/>
      <c r="I19" s="16"/>
      <c r="J19" s="14"/>
    </row>
    <row r="20" ht="15.75" customHeight="1">
      <c r="A20" s="16"/>
      <c r="G20" s="18"/>
      <c r="H20" s="16"/>
      <c r="I20" s="16"/>
      <c r="J20" s="14"/>
    </row>
    <row r="21" ht="15.75" customHeight="1">
      <c r="A21" s="16"/>
      <c r="G21" s="18"/>
      <c r="H21" s="16"/>
      <c r="I21" s="16"/>
      <c r="J21" s="14"/>
    </row>
    <row r="22" ht="15.75" customHeight="1">
      <c r="A22" s="16"/>
      <c r="G22" s="18"/>
      <c r="H22" s="16"/>
      <c r="I22" s="16"/>
      <c r="J22" s="14"/>
    </row>
    <row r="23" ht="15.75" customHeight="1">
      <c r="A23" s="16"/>
      <c r="B23" s="16"/>
      <c r="C23" s="16"/>
      <c r="D23" s="16"/>
      <c r="E23" s="16"/>
      <c r="F23" s="16"/>
      <c r="G23" s="16"/>
      <c r="H23" s="16"/>
      <c r="I23" s="16"/>
      <c r="J23" s="14"/>
    </row>
    <row r="24" ht="15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ht="15.75" customHeight="1">
      <c r="A25" s="14"/>
      <c r="B25" s="14"/>
      <c r="C25" s="14"/>
      <c r="D25" s="14"/>
      <c r="E25" s="14"/>
      <c r="F25" s="14"/>
      <c r="G25" s="14"/>
      <c r="H25" s="14"/>
      <c r="I25" s="14"/>
      <c r="J25" s="16"/>
    </row>
    <row r="26" ht="15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D9:J9"/>
    <mergeCell ref="D10:J10"/>
    <mergeCell ref="D11:J11"/>
    <mergeCell ref="D12:J12"/>
    <mergeCell ref="D13:J13"/>
    <mergeCell ref="D14:J14"/>
    <mergeCell ref="D15:J15"/>
    <mergeCell ref="D16:J16"/>
    <mergeCell ref="K1:M1"/>
    <mergeCell ref="A2:G2"/>
    <mergeCell ref="K3:M5"/>
    <mergeCell ref="A6:M6"/>
    <mergeCell ref="C8:K8"/>
    <mergeCell ref="C9:C16"/>
    <mergeCell ref="K9:K16"/>
    <mergeCell ref="C17:K17"/>
  </mergeCells>
  <hyperlinks>
    <hyperlink r:id="rId1" ref="K1"/>
    <hyperlink r:id="rId2" ref="D11"/>
  </hyperlin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500FF"/>
    <outlinePr summaryBelow="0" summaryRight="0"/>
  </sheetPr>
  <sheetViews>
    <sheetView workbookViewId="0"/>
  </sheetViews>
  <sheetFormatPr customHeight="1" defaultColWidth="12.63" defaultRowHeight="15.0"/>
  <cols>
    <col customWidth="1" min="1" max="1" width="26.5"/>
    <col customWidth="1" min="2" max="2" width="18.13"/>
    <col customWidth="1" min="3" max="3" width="15.63"/>
    <col customWidth="1" min="4" max="4" width="15.25"/>
    <col customWidth="1" min="5" max="5" width="17.25"/>
    <col customWidth="1" min="6" max="6" width="16.5"/>
    <col customWidth="1" min="7" max="7" width="15.25"/>
    <col customWidth="1" min="8" max="8" width="26.25"/>
  </cols>
  <sheetData>
    <row r="1" ht="67.5" customHeight="1">
      <c r="A1" s="1" t="s">
        <v>173</v>
      </c>
      <c r="B1" s="2"/>
      <c r="C1" s="2"/>
      <c r="D1" s="2"/>
      <c r="E1" s="3"/>
      <c r="F1" s="3"/>
      <c r="G1" s="55" t="s">
        <v>1</v>
      </c>
      <c r="I1" s="56"/>
    </row>
    <row r="2" ht="15.75" customHeight="1">
      <c r="A2" s="82" t="s">
        <v>174</v>
      </c>
      <c r="B2" s="108"/>
      <c r="C2" s="108"/>
      <c r="D2" s="108"/>
      <c r="E2" s="3"/>
      <c r="F2" s="3"/>
      <c r="G2" s="3"/>
      <c r="H2" s="3"/>
      <c r="I2" s="16"/>
      <c r="J2" s="16"/>
      <c r="K2" s="19"/>
    </row>
    <row r="3" ht="15.75" customHeight="1">
      <c r="A3" s="124" t="s">
        <v>139</v>
      </c>
      <c r="B3" s="108"/>
      <c r="C3" s="108"/>
      <c r="D3" s="108"/>
      <c r="E3" s="3"/>
      <c r="F3" s="3"/>
      <c r="G3" s="3"/>
      <c r="H3" s="3"/>
      <c r="I3" s="16"/>
      <c r="J3" s="16"/>
      <c r="K3" s="19"/>
    </row>
    <row r="4" ht="15.75" customHeight="1">
      <c r="A4" s="125" t="s">
        <v>140</v>
      </c>
      <c r="B4" s="108"/>
      <c r="C4" s="108"/>
      <c r="D4" s="108"/>
      <c r="E4" s="3"/>
      <c r="F4" s="3"/>
      <c r="G4" s="3"/>
      <c r="H4" s="3"/>
      <c r="I4" s="16"/>
      <c r="J4" s="16"/>
      <c r="K4" s="19"/>
    </row>
    <row r="5" ht="15.75" customHeight="1">
      <c r="A5" s="125" t="s">
        <v>141</v>
      </c>
      <c r="B5" s="108"/>
      <c r="C5" s="108"/>
      <c r="D5" s="108"/>
      <c r="E5" s="3"/>
      <c r="F5" s="3"/>
      <c r="G5" s="3"/>
      <c r="H5" s="113"/>
      <c r="I5" s="16"/>
      <c r="J5" s="16"/>
      <c r="K5" s="19"/>
    </row>
    <row r="6" ht="15.75" customHeight="1">
      <c r="A6" s="20"/>
      <c r="B6" s="20"/>
      <c r="C6" s="20"/>
      <c r="D6" s="20"/>
      <c r="E6" s="20"/>
      <c r="F6" s="20"/>
      <c r="G6" s="20"/>
      <c r="H6" s="20"/>
    </row>
    <row r="7" ht="29.25" customHeight="1">
      <c r="A7" s="167"/>
      <c r="B7" s="22" t="s">
        <v>167</v>
      </c>
      <c r="C7" s="22" t="s">
        <v>169</v>
      </c>
      <c r="D7" s="22" t="s">
        <v>170</v>
      </c>
      <c r="E7" s="22" t="s">
        <v>171</v>
      </c>
      <c r="F7" s="22" t="s">
        <v>172</v>
      </c>
      <c r="G7" s="168" t="s">
        <v>175</v>
      </c>
      <c r="H7" s="169" t="s">
        <v>176</v>
      </c>
      <c r="I7" s="49"/>
      <c r="J7" s="49"/>
    </row>
    <row r="8" ht="15.75" customHeight="1">
      <c r="A8" s="170" t="s">
        <v>87</v>
      </c>
      <c r="B8" s="171" t="s">
        <v>177</v>
      </c>
      <c r="C8" s="171" t="s">
        <v>177</v>
      </c>
      <c r="D8" s="171" t="s">
        <v>177</v>
      </c>
      <c r="E8" s="171" t="s">
        <v>177</v>
      </c>
      <c r="F8" s="171" t="s">
        <v>177</v>
      </c>
      <c r="G8" s="159"/>
      <c r="H8" s="159"/>
    </row>
    <row r="9" ht="24.75" customHeight="1">
      <c r="A9" s="172" t="s">
        <v>106</v>
      </c>
      <c r="B9" s="173"/>
      <c r="C9" s="173"/>
      <c r="D9" s="174"/>
      <c r="E9" s="174"/>
      <c r="F9" s="174"/>
      <c r="G9" s="115"/>
      <c r="H9" s="159"/>
    </row>
    <row r="10" ht="24.75" customHeight="1">
      <c r="A10" s="170" t="s">
        <v>178</v>
      </c>
      <c r="B10" s="159"/>
      <c r="C10" s="159"/>
      <c r="D10" s="159"/>
      <c r="E10" s="159"/>
      <c r="F10" s="159"/>
      <c r="G10" s="100">
        <f t="shared" ref="G10:G15" si="1">SUM(B10:F10)</f>
        <v>0</v>
      </c>
      <c r="H10" s="159"/>
    </row>
    <row r="11" ht="22.5" customHeight="1">
      <c r="A11" s="170" t="s">
        <v>179</v>
      </c>
      <c r="B11" s="159">
        <v>0.0</v>
      </c>
      <c r="C11" s="159"/>
      <c r="D11" s="159"/>
      <c r="E11" s="159"/>
      <c r="F11" s="159"/>
      <c r="G11" s="100">
        <f t="shared" si="1"/>
        <v>0</v>
      </c>
      <c r="H11" s="92">
        <f t="shared" ref="H11:H16" si="2">AVERAGE(B11:F11)</f>
        <v>0</v>
      </c>
    </row>
    <row r="12" ht="23.25" customHeight="1">
      <c r="A12" s="172" t="s">
        <v>180</v>
      </c>
      <c r="B12" s="175">
        <v>0.0</v>
      </c>
      <c r="C12" s="175"/>
      <c r="D12" s="176"/>
      <c r="E12" s="176"/>
      <c r="F12" s="176"/>
      <c r="G12" s="100">
        <f t="shared" si="1"/>
        <v>0</v>
      </c>
      <c r="H12" s="92">
        <f t="shared" si="2"/>
        <v>0</v>
      </c>
    </row>
    <row r="13" ht="20.25" customHeight="1">
      <c r="A13" s="172" t="s">
        <v>181</v>
      </c>
      <c r="B13" s="175">
        <v>0.0</v>
      </c>
      <c r="C13" s="175"/>
      <c r="D13" s="176"/>
      <c r="E13" s="176"/>
      <c r="F13" s="176"/>
      <c r="G13" s="100">
        <f t="shared" si="1"/>
        <v>0</v>
      </c>
      <c r="H13" s="92">
        <f t="shared" si="2"/>
        <v>0</v>
      </c>
    </row>
    <row r="14" ht="23.25" customHeight="1">
      <c r="A14" s="170" t="s">
        <v>182</v>
      </c>
      <c r="B14" s="177">
        <v>0.0</v>
      </c>
      <c r="C14" s="177"/>
      <c r="D14" s="176"/>
      <c r="E14" s="176"/>
      <c r="F14" s="176"/>
      <c r="G14" s="178">
        <f t="shared" si="1"/>
        <v>0</v>
      </c>
      <c r="H14" s="179">
        <f t="shared" si="2"/>
        <v>0</v>
      </c>
    </row>
    <row r="15" ht="23.25" customHeight="1">
      <c r="A15" s="170" t="s">
        <v>183</v>
      </c>
      <c r="B15" s="180">
        <v>0.0</v>
      </c>
      <c r="C15" s="180"/>
      <c r="D15" s="176"/>
      <c r="E15" s="176"/>
      <c r="F15" s="176"/>
      <c r="G15" s="100">
        <f t="shared" si="1"/>
        <v>0</v>
      </c>
      <c r="H15" s="92">
        <f t="shared" si="2"/>
        <v>0</v>
      </c>
    </row>
    <row r="16" ht="21.0" customHeight="1">
      <c r="A16" s="181" t="s">
        <v>107</v>
      </c>
      <c r="B16" s="182">
        <v>0.0</v>
      </c>
      <c r="C16" s="182"/>
      <c r="D16" s="183"/>
      <c r="E16" s="184"/>
      <c r="F16" s="184"/>
      <c r="G16" s="159"/>
      <c r="H16" s="185">
        <f t="shared" si="2"/>
        <v>0</v>
      </c>
    </row>
    <row r="17" ht="22.5" customHeight="1">
      <c r="A17" s="172" t="s">
        <v>184</v>
      </c>
      <c r="B17" s="186"/>
      <c r="C17" s="186"/>
      <c r="D17" s="187"/>
      <c r="E17" s="187"/>
      <c r="F17" s="187"/>
      <c r="G17" s="159"/>
      <c r="H17" s="159"/>
    </row>
    <row r="18" ht="22.5" customHeight="1">
      <c r="A18" s="188"/>
      <c r="B18" s="186"/>
      <c r="C18" s="186"/>
      <c r="D18" s="187"/>
      <c r="E18" s="187"/>
      <c r="F18" s="187"/>
      <c r="G18" s="159"/>
      <c r="H18" s="159"/>
    </row>
    <row r="19" ht="22.5" customHeight="1">
      <c r="B19" s="189"/>
      <c r="C19" s="190"/>
      <c r="D19" s="159"/>
      <c r="E19" s="159"/>
      <c r="F19" s="159"/>
      <c r="G19" s="159"/>
      <c r="H19" s="159"/>
    </row>
    <row r="20" ht="21.75" customHeight="1">
      <c r="B20" s="159"/>
      <c r="C20" s="159"/>
      <c r="D20" s="159"/>
      <c r="E20" s="159"/>
      <c r="F20" s="159"/>
      <c r="G20" s="159"/>
      <c r="H20" s="159"/>
    </row>
    <row r="21" ht="22.5" customHeight="1">
      <c r="B21" s="159"/>
      <c r="C21" s="159"/>
      <c r="D21" s="159"/>
      <c r="E21" s="159"/>
      <c r="F21" s="159"/>
      <c r="G21" s="159"/>
      <c r="H21" s="159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G1:H1"/>
    <mergeCell ref="I1:J1"/>
  </mergeCells>
  <hyperlinks>
    <hyperlink r:id="rId1" ref="G1"/>
  </hyperlin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500FF"/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2.63"/>
    <col customWidth="1" min="2" max="2" width="18.38"/>
    <col customWidth="1" min="3" max="3" width="17.0"/>
    <col customWidth="1" min="4" max="4" width="17.25"/>
    <col customWidth="1" min="5" max="5" width="16.25"/>
    <col customWidth="1" min="6" max="6" width="15.0"/>
    <col customWidth="1" min="8" max="8" width="14.5"/>
  </cols>
  <sheetData>
    <row r="1" ht="67.5" customHeight="1">
      <c r="A1" s="191" t="s">
        <v>185</v>
      </c>
      <c r="B1" s="192"/>
      <c r="C1" s="19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5" t="s">
        <v>1</v>
      </c>
      <c r="R1" s="138"/>
      <c r="S1" s="138"/>
      <c r="T1" s="138"/>
      <c r="U1" s="138"/>
      <c r="V1" s="138"/>
      <c r="W1" s="138"/>
      <c r="X1" s="138"/>
      <c r="Y1" s="138"/>
      <c r="Z1" s="138"/>
    </row>
    <row r="2" ht="15.75" customHeight="1">
      <c r="A2" s="193"/>
      <c r="B2" s="194" t="s">
        <v>186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.75" customHeight="1">
      <c r="A3" s="195"/>
      <c r="B3" s="196" t="s">
        <v>187</v>
      </c>
      <c r="C3" s="3"/>
      <c r="D3" s="3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ht="15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ht="15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ht="15.75" customHeight="1">
      <c r="A6" s="197" t="s">
        <v>188</v>
      </c>
      <c r="B6" s="198" t="s">
        <v>189</v>
      </c>
      <c r="C6" s="197" t="s">
        <v>190</v>
      </c>
      <c r="D6" s="198" t="s">
        <v>191</v>
      </c>
      <c r="E6" s="197" t="s">
        <v>190</v>
      </c>
      <c r="F6" s="198" t="s">
        <v>192</v>
      </c>
      <c r="G6" s="197" t="s">
        <v>190</v>
      </c>
      <c r="H6" s="198" t="s">
        <v>193</v>
      </c>
      <c r="I6" s="197" t="s">
        <v>190</v>
      </c>
      <c r="J6" s="198" t="s">
        <v>194</v>
      </c>
      <c r="K6" s="197" t="s">
        <v>190</v>
      </c>
      <c r="L6" s="198" t="s">
        <v>195</v>
      </c>
      <c r="M6" s="197" t="s">
        <v>190</v>
      </c>
      <c r="N6" s="198" t="s">
        <v>196</v>
      </c>
      <c r="O6" s="197" t="s">
        <v>190</v>
      </c>
      <c r="P6" s="199" t="s">
        <v>197</v>
      </c>
      <c r="Q6" s="197" t="s">
        <v>190</v>
      </c>
    </row>
    <row r="7" ht="15.75" customHeight="1">
      <c r="A7" s="200" t="s">
        <v>100</v>
      </c>
      <c r="B7" s="201">
        <v>10000.0</v>
      </c>
      <c r="C7" s="202"/>
      <c r="D7" s="187">
        <v>3000.0</v>
      </c>
      <c r="E7" s="163" t="str">
        <f t="shared" ref="E7:E18" si="1">iferror((D7-D6)/D6,"")</f>
        <v/>
      </c>
      <c r="F7" s="187">
        <v>50000.0</v>
      </c>
      <c r="G7" s="202"/>
      <c r="H7" s="187">
        <v>10.0</v>
      </c>
      <c r="I7" s="202"/>
      <c r="J7" s="187">
        <v>50.0</v>
      </c>
      <c r="K7" s="202"/>
      <c r="L7" s="187">
        <v>5.0</v>
      </c>
      <c r="M7" s="202"/>
      <c r="N7" s="187">
        <v>2.0</v>
      </c>
      <c r="O7" s="202"/>
      <c r="P7" s="187">
        <v>1.0</v>
      </c>
      <c r="Q7" s="202"/>
    </row>
    <row r="8" ht="15.75" customHeight="1">
      <c r="A8" s="200" t="s">
        <v>198</v>
      </c>
      <c r="B8" s="201">
        <v>16000.0</v>
      </c>
      <c r="C8" s="163">
        <f t="shared" ref="C8:C18" si="2">iferror((B8-B7)/B7,"")</f>
        <v>0.6</v>
      </c>
      <c r="D8" s="187">
        <v>6000.0</v>
      </c>
      <c r="E8" s="163">
        <f t="shared" si="1"/>
        <v>1</v>
      </c>
      <c r="F8" s="187">
        <v>55000.0</v>
      </c>
      <c r="G8" s="163">
        <f t="shared" ref="G8:G18" si="3">iferror((F8-F7)/F7,"")</f>
        <v>0.1</v>
      </c>
      <c r="H8" s="187">
        <v>20.0</v>
      </c>
      <c r="I8" s="163">
        <f t="shared" ref="I8:I18" si="4">iferror((H8-H7)/H7,"")</f>
        <v>1</v>
      </c>
      <c r="J8" s="187">
        <v>43.0</v>
      </c>
      <c r="K8" s="163">
        <f t="shared" ref="K8:K18" si="5">iferror((J8-J7)/J7,"")</f>
        <v>-0.14</v>
      </c>
      <c r="L8" s="187">
        <v>12.0</v>
      </c>
      <c r="M8" s="163">
        <f t="shared" ref="M8:M18" si="6">iferror((L8-L7)/L7,"")</f>
        <v>1.4</v>
      </c>
      <c r="N8" s="187">
        <v>5.0</v>
      </c>
      <c r="O8" s="163">
        <f t="shared" ref="O8:O18" si="7">iferror((N8-N7)/N7,"")</f>
        <v>1.5</v>
      </c>
      <c r="P8" s="187">
        <v>2.0</v>
      </c>
      <c r="Q8" s="163">
        <f t="shared" ref="Q8:Q18" si="8">iferror((P8-P7)/P7,"")</f>
        <v>1</v>
      </c>
    </row>
    <row r="9" ht="15.75" customHeight="1">
      <c r="A9" s="200" t="s">
        <v>199</v>
      </c>
      <c r="B9" s="187">
        <v>25000.0</v>
      </c>
      <c r="C9" s="163">
        <f t="shared" si="2"/>
        <v>0.5625</v>
      </c>
      <c r="D9" s="187">
        <v>18000.0</v>
      </c>
      <c r="E9" s="163">
        <f t="shared" si="1"/>
        <v>2</v>
      </c>
      <c r="F9" s="187">
        <v>60000.0</v>
      </c>
      <c r="G9" s="163">
        <f t="shared" si="3"/>
        <v>0.09090909091</v>
      </c>
      <c r="H9" s="187">
        <v>25.0</v>
      </c>
      <c r="I9" s="163">
        <f t="shared" si="4"/>
        <v>0.25</v>
      </c>
      <c r="J9" s="187">
        <v>60.0</v>
      </c>
      <c r="K9" s="163">
        <f t="shared" si="5"/>
        <v>0.3953488372</v>
      </c>
      <c r="L9" s="187">
        <v>10.0</v>
      </c>
      <c r="M9" s="163">
        <f t="shared" si="6"/>
        <v>-0.1666666667</v>
      </c>
      <c r="N9" s="187">
        <v>1.0</v>
      </c>
      <c r="O9" s="163">
        <f t="shared" si="7"/>
        <v>-0.8</v>
      </c>
      <c r="P9" s="187">
        <v>3.0</v>
      </c>
      <c r="Q9" s="163">
        <f t="shared" si="8"/>
        <v>0.5</v>
      </c>
    </row>
    <row r="10" ht="15.75" customHeight="1">
      <c r="A10" s="200" t="s">
        <v>200</v>
      </c>
      <c r="B10" s="187"/>
      <c r="C10" s="163">
        <f t="shared" si="2"/>
        <v>-1</v>
      </c>
      <c r="D10" s="187"/>
      <c r="E10" s="163">
        <f t="shared" si="1"/>
        <v>-1</v>
      </c>
      <c r="F10" s="187"/>
      <c r="G10" s="163">
        <f t="shared" si="3"/>
        <v>-1</v>
      </c>
      <c r="H10" s="187"/>
      <c r="I10" s="163">
        <f t="shared" si="4"/>
        <v>-1</v>
      </c>
      <c r="J10" s="187"/>
      <c r="K10" s="163">
        <f t="shared" si="5"/>
        <v>-1</v>
      </c>
      <c r="L10" s="187"/>
      <c r="M10" s="163">
        <f t="shared" si="6"/>
        <v>-1</v>
      </c>
      <c r="N10" s="187"/>
      <c r="O10" s="163">
        <f t="shared" si="7"/>
        <v>-1</v>
      </c>
      <c r="P10" s="187"/>
      <c r="Q10" s="163">
        <f t="shared" si="8"/>
        <v>-1</v>
      </c>
    </row>
    <row r="11" ht="15.75" customHeight="1">
      <c r="A11" s="200" t="s">
        <v>201</v>
      </c>
      <c r="B11" s="187"/>
      <c r="C11" s="163" t="str">
        <f t="shared" si="2"/>
        <v/>
      </c>
      <c r="D11" s="187"/>
      <c r="E11" s="163" t="str">
        <f t="shared" si="1"/>
        <v/>
      </c>
      <c r="F11" s="187"/>
      <c r="G11" s="163" t="str">
        <f t="shared" si="3"/>
        <v/>
      </c>
      <c r="H11" s="187"/>
      <c r="I11" s="163" t="str">
        <f t="shared" si="4"/>
        <v/>
      </c>
      <c r="J11" s="187"/>
      <c r="K11" s="163" t="str">
        <f t="shared" si="5"/>
        <v/>
      </c>
      <c r="L11" s="187"/>
      <c r="M11" s="163" t="str">
        <f t="shared" si="6"/>
        <v/>
      </c>
      <c r="N11" s="187"/>
      <c r="O11" s="163" t="str">
        <f t="shared" si="7"/>
        <v/>
      </c>
      <c r="P11" s="187"/>
      <c r="Q11" s="163" t="str">
        <f t="shared" si="8"/>
        <v/>
      </c>
    </row>
    <row r="12" ht="15.75" customHeight="1">
      <c r="A12" s="200" t="s">
        <v>202</v>
      </c>
      <c r="B12" s="187"/>
      <c r="C12" s="163" t="str">
        <f t="shared" si="2"/>
        <v/>
      </c>
      <c r="D12" s="187"/>
      <c r="E12" s="163" t="str">
        <f t="shared" si="1"/>
        <v/>
      </c>
      <c r="F12" s="187"/>
      <c r="G12" s="163" t="str">
        <f t="shared" si="3"/>
        <v/>
      </c>
      <c r="H12" s="187"/>
      <c r="I12" s="163" t="str">
        <f t="shared" si="4"/>
        <v/>
      </c>
      <c r="J12" s="187"/>
      <c r="K12" s="163" t="str">
        <f t="shared" si="5"/>
        <v/>
      </c>
      <c r="L12" s="187"/>
      <c r="M12" s="163" t="str">
        <f t="shared" si="6"/>
        <v/>
      </c>
      <c r="N12" s="187"/>
      <c r="O12" s="163" t="str">
        <f t="shared" si="7"/>
        <v/>
      </c>
      <c r="P12" s="187"/>
      <c r="Q12" s="163" t="str">
        <f t="shared" si="8"/>
        <v/>
      </c>
    </row>
    <row r="13" ht="15.75" customHeight="1">
      <c r="A13" s="200" t="s">
        <v>203</v>
      </c>
      <c r="B13" s="187"/>
      <c r="C13" s="163" t="str">
        <f t="shared" si="2"/>
        <v/>
      </c>
      <c r="D13" s="187"/>
      <c r="E13" s="163" t="str">
        <f t="shared" si="1"/>
        <v/>
      </c>
      <c r="F13" s="187"/>
      <c r="G13" s="163" t="str">
        <f t="shared" si="3"/>
        <v/>
      </c>
      <c r="H13" s="187"/>
      <c r="I13" s="163" t="str">
        <f t="shared" si="4"/>
        <v/>
      </c>
      <c r="J13" s="187"/>
      <c r="K13" s="163" t="str">
        <f t="shared" si="5"/>
        <v/>
      </c>
      <c r="L13" s="187"/>
      <c r="M13" s="163" t="str">
        <f t="shared" si="6"/>
        <v/>
      </c>
      <c r="N13" s="187"/>
      <c r="O13" s="163" t="str">
        <f t="shared" si="7"/>
        <v/>
      </c>
      <c r="P13" s="187"/>
      <c r="Q13" s="163" t="str">
        <f t="shared" si="8"/>
        <v/>
      </c>
    </row>
    <row r="14" ht="15.75" customHeight="1">
      <c r="A14" s="200" t="s">
        <v>204</v>
      </c>
      <c r="B14" s="187"/>
      <c r="C14" s="163" t="str">
        <f t="shared" si="2"/>
        <v/>
      </c>
      <c r="D14" s="187"/>
      <c r="E14" s="163" t="str">
        <f t="shared" si="1"/>
        <v/>
      </c>
      <c r="F14" s="187"/>
      <c r="G14" s="163" t="str">
        <f t="shared" si="3"/>
        <v/>
      </c>
      <c r="H14" s="187"/>
      <c r="I14" s="163" t="str">
        <f t="shared" si="4"/>
        <v/>
      </c>
      <c r="J14" s="187"/>
      <c r="K14" s="163" t="str">
        <f t="shared" si="5"/>
        <v/>
      </c>
      <c r="L14" s="187"/>
      <c r="M14" s="163" t="str">
        <f t="shared" si="6"/>
        <v/>
      </c>
      <c r="N14" s="187"/>
      <c r="O14" s="163" t="str">
        <f t="shared" si="7"/>
        <v/>
      </c>
      <c r="P14" s="187"/>
      <c r="Q14" s="163" t="str">
        <f t="shared" si="8"/>
        <v/>
      </c>
    </row>
    <row r="15" ht="15.75" customHeight="1">
      <c r="A15" s="200" t="s">
        <v>205</v>
      </c>
      <c r="B15" s="187"/>
      <c r="C15" s="163" t="str">
        <f t="shared" si="2"/>
        <v/>
      </c>
      <c r="D15" s="187"/>
      <c r="E15" s="163" t="str">
        <f t="shared" si="1"/>
        <v/>
      </c>
      <c r="F15" s="187"/>
      <c r="G15" s="163" t="str">
        <f t="shared" si="3"/>
        <v/>
      </c>
      <c r="H15" s="187"/>
      <c r="I15" s="163" t="str">
        <f t="shared" si="4"/>
        <v/>
      </c>
      <c r="J15" s="187"/>
      <c r="K15" s="163" t="str">
        <f t="shared" si="5"/>
        <v/>
      </c>
      <c r="L15" s="187"/>
      <c r="M15" s="163" t="str">
        <f t="shared" si="6"/>
        <v/>
      </c>
      <c r="N15" s="187"/>
      <c r="O15" s="163" t="str">
        <f t="shared" si="7"/>
        <v/>
      </c>
      <c r="P15" s="187"/>
      <c r="Q15" s="163" t="str">
        <f t="shared" si="8"/>
        <v/>
      </c>
    </row>
    <row r="16" ht="15.75" customHeight="1">
      <c r="A16" s="200" t="s">
        <v>206</v>
      </c>
      <c r="B16" s="187"/>
      <c r="C16" s="163" t="str">
        <f t="shared" si="2"/>
        <v/>
      </c>
      <c r="D16" s="187"/>
      <c r="E16" s="163" t="str">
        <f t="shared" si="1"/>
        <v/>
      </c>
      <c r="F16" s="187"/>
      <c r="G16" s="163" t="str">
        <f t="shared" si="3"/>
        <v/>
      </c>
      <c r="H16" s="187"/>
      <c r="I16" s="163" t="str">
        <f t="shared" si="4"/>
        <v/>
      </c>
      <c r="J16" s="187"/>
      <c r="K16" s="163" t="str">
        <f t="shared" si="5"/>
        <v/>
      </c>
      <c r="L16" s="187"/>
      <c r="M16" s="163" t="str">
        <f t="shared" si="6"/>
        <v/>
      </c>
      <c r="N16" s="187"/>
      <c r="O16" s="163" t="str">
        <f t="shared" si="7"/>
        <v/>
      </c>
      <c r="P16" s="187"/>
      <c r="Q16" s="163" t="str">
        <f t="shared" si="8"/>
        <v/>
      </c>
    </row>
    <row r="17" ht="15.75" customHeight="1">
      <c r="A17" s="200" t="s">
        <v>207</v>
      </c>
      <c r="B17" s="187"/>
      <c r="C17" s="163" t="str">
        <f t="shared" si="2"/>
        <v/>
      </c>
      <c r="D17" s="187"/>
      <c r="E17" s="163" t="str">
        <f t="shared" si="1"/>
        <v/>
      </c>
      <c r="F17" s="187"/>
      <c r="G17" s="163" t="str">
        <f t="shared" si="3"/>
        <v/>
      </c>
      <c r="H17" s="187"/>
      <c r="I17" s="163" t="str">
        <f t="shared" si="4"/>
        <v/>
      </c>
      <c r="J17" s="187"/>
      <c r="K17" s="163" t="str">
        <f t="shared" si="5"/>
        <v/>
      </c>
      <c r="L17" s="187"/>
      <c r="M17" s="163" t="str">
        <f t="shared" si="6"/>
        <v/>
      </c>
      <c r="N17" s="187"/>
      <c r="O17" s="163" t="str">
        <f t="shared" si="7"/>
        <v/>
      </c>
      <c r="P17" s="187"/>
      <c r="Q17" s="163" t="str">
        <f t="shared" si="8"/>
        <v/>
      </c>
    </row>
    <row r="18" ht="15.75" customHeight="1">
      <c r="A18" s="200" t="s">
        <v>208</v>
      </c>
      <c r="B18" s="187"/>
      <c r="C18" s="163" t="str">
        <f t="shared" si="2"/>
        <v/>
      </c>
      <c r="D18" s="187"/>
      <c r="E18" s="163" t="str">
        <f t="shared" si="1"/>
        <v/>
      </c>
      <c r="F18" s="187"/>
      <c r="G18" s="163" t="str">
        <f t="shared" si="3"/>
        <v/>
      </c>
      <c r="H18" s="187"/>
      <c r="I18" s="163" t="str">
        <f t="shared" si="4"/>
        <v/>
      </c>
      <c r="J18" s="187"/>
      <c r="K18" s="163" t="str">
        <f t="shared" si="5"/>
        <v/>
      </c>
      <c r="L18" s="187"/>
      <c r="M18" s="163" t="str">
        <f t="shared" si="6"/>
        <v/>
      </c>
      <c r="N18" s="187"/>
      <c r="O18" s="163" t="str">
        <f t="shared" si="7"/>
        <v/>
      </c>
      <c r="P18" s="187"/>
      <c r="Q18" s="163" t="str">
        <f t="shared" si="8"/>
        <v/>
      </c>
    </row>
    <row r="19" ht="15.75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</row>
    <row r="20" ht="15.75" customHeight="1">
      <c r="A20" s="203"/>
      <c r="B20" s="204" t="s">
        <v>209</v>
      </c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</row>
    <row r="21" ht="15.75" customHeight="1">
      <c r="A21" s="187"/>
      <c r="B21" s="205" t="s">
        <v>210</v>
      </c>
      <c r="C21" s="206" t="s">
        <v>190</v>
      </c>
      <c r="D21" s="206" t="s">
        <v>211</v>
      </c>
      <c r="E21" s="206" t="s">
        <v>190</v>
      </c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</row>
    <row r="22" ht="15.75" customHeight="1">
      <c r="A22" s="207" t="s">
        <v>100</v>
      </c>
      <c r="B22" s="163">
        <f t="shared" ref="B22:B33" si="9">iferror((D7/B7)," ")</f>
        <v>0.3</v>
      </c>
      <c r="C22" s="163"/>
      <c r="D22" s="163">
        <f t="shared" ref="D22:D33" si="10">IFERROR(D7/(F7*(H7+L7+N7))," ")</f>
        <v>0.003529411765</v>
      </c>
      <c r="E22" s="202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</row>
    <row r="23" ht="15.75" customHeight="1">
      <c r="A23" s="207" t="s">
        <v>198</v>
      </c>
      <c r="B23" s="163">
        <f t="shared" si="9"/>
        <v>0.375</v>
      </c>
      <c r="C23" s="163">
        <f t="shared" ref="C23:C33" si="11">iferror((B23-B22)/B22, " ")</f>
        <v>0.25</v>
      </c>
      <c r="D23" s="163">
        <f t="shared" si="10"/>
        <v>0.002948402948</v>
      </c>
      <c r="E23" s="163">
        <f t="shared" ref="E23:E33" si="12">iferror((D23-D22)/D22, " ")</f>
        <v>-0.1646191646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</row>
    <row r="24" ht="15.75" customHeight="1">
      <c r="A24" s="207" t="s">
        <v>199</v>
      </c>
      <c r="B24" s="163">
        <f t="shared" si="9"/>
        <v>0.72</v>
      </c>
      <c r="C24" s="163">
        <f t="shared" si="11"/>
        <v>0.92</v>
      </c>
      <c r="D24" s="163">
        <f t="shared" si="10"/>
        <v>0.008333333333</v>
      </c>
      <c r="E24" s="163">
        <f t="shared" si="12"/>
        <v>1.826388889</v>
      </c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</row>
    <row r="25" ht="18.75" customHeight="1">
      <c r="A25" s="207" t="s">
        <v>200</v>
      </c>
      <c r="B25" s="163" t="str">
        <f t="shared" si="9"/>
        <v> </v>
      </c>
      <c r="C25" s="163" t="str">
        <f t="shared" si="11"/>
        <v> </v>
      </c>
      <c r="D25" s="163" t="str">
        <f t="shared" si="10"/>
        <v> </v>
      </c>
      <c r="E25" s="163" t="str">
        <f t="shared" si="12"/>
        <v> </v>
      </c>
      <c r="F25" s="187"/>
      <c r="G25" s="208" t="s">
        <v>212</v>
      </c>
      <c r="K25" s="187"/>
      <c r="L25" s="187"/>
      <c r="M25" s="187"/>
      <c r="N25" s="187"/>
      <c r="O25" s="187"/>
      <c r="P25" s="187"/>
      <c r="Q25" s="187"/>
    </row>
    <row r="26" ht="15.75" customHeight="1">
      <c r="A26" s="207" t="s">
        <v>201</v>
      </c>
      <c r="B26" s="163" t="str">
        <f t="shared" si="9"/>
        <v> </v>
      </c>
      <c r="C26" s="163" t="str">
        <f t="shared" si="11"/>
        <v> </v>
      </c>
      <c r="D26" s="163" t="str">
        <f t="shared" si="10"/>
        <v> </v>
      </c>
      <c r="E26" s="163" t="str">
        <f t="shared" si="12"/>
        <v> </v>
      </c>
      <c r="F26" s="187"/>
      <c r="K26" s="187"/>
      <c r="L26" s="187"/>
      <c r="M26" s="187"/>
      <c r="N26" s="187"/>
      <c r="O26" s="187"/>
      <c r="P26" s="187"/>
      <c r="Q26" s="187"/>
    </row>
    <row r="27" ht="15.75" customHeight="1">
      <c r="A27" s="207" t="s">
        <v>202</v>
      </c>
      <c r="B27" s="163" t="str">
        <f t="shared" si="9"/>
        <v> </v>
      </c>
      <c r="C27" s="163" t="str">
        <f t="shared" si="11"/>
        <v> </v>
      </c>
      <c r="D27" s="163" t="str">
        <f t="shared" si="10"/>
        <v> </v>
      </c>
      <c r="E27" s="163" t="str">
        <f t="shared" si="12"/>
        <v> </v>
      </c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</row>
    <row r="28" ht="15.75" customHeight="1">
      <c r="A28" s="207" t="s">
        <v>203</v>
      </c>
      <c r="B28" s="163" t="str">
        <f t="shared" si="9"/>
        <v> </v>
      </c>
      <c r="C28" s="163" t="str">
        <f t="shared" si="11"/>
        <v> </v>
      </c>
      <c r="D28" s="163" t="str">
        <f t="shared" si="10"/>
        <v> </v>
      </c>
      <c r="E28" s="163" t="str">
        <f t="shared" si="12"/>
        <v> </v>
      </c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</row>
    <row r="29" ht="15.75" customHeight="1">
      <c r="A29" s="207" t="s">
        <v>204</v>
      </c>
      <c r="B29" s="163" t="str">
        <f t="shared" si="9"/>
        <v> </v>
      </c>
      <c r="C29" s="163" t="str">
        <f t="shared" si="11"/>
        <v> </v>
      </c>
      <c r="D29" s="163" t="str">
        <f t="shared" si="10"/>
        <v> </v>
      </c>
      <c r="E29" s="163" t="str">
        <f t="shared" si="12"/>
        <v> </v>
      </c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</row>
    <row r="30" ht="15.75" customHeight="1">
      <c r="A30" s="207" t="s">
        <v>205</v>
      </c>
      <c r="B30" s="163" t="str">
        <f t="shared" si="9"/>
        <v> </v>
      </c>
      <c r="C30" s="163" t="str">
        <f t="shared" si="11"/>
        <v> </v>
      </c>
      <c r="D30" s="163" t="str">
        <f t="shared" si="10"/>
        <v> </v>
      </c>
      <c r="E30" s="163" t="str">
        <f t="shared" si="12"/>
        <v> </v>
      </c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</row>
    <row r="31" ht="15.75" customHeight="1">
      <c r="A31" s="207" t="s">
        <v>206</v>
      </c>
      <c r="B31" s="163" t="str">
        <f t="shared" si="9"/>
        <v> </v>
      </c>
      <c r="C31" s="163" t="str">
        <f t="shared" si="11"/>
        <v> </v>
      </c>
      <c r="D31" s="163" t="str">
        <f t="shared" si="10"/>
        <v> </v>
      </c>
      <c r="E31" s="163" t="str">
        <f t="shared" si="12"/>
        <v> </v>
      </c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</row>
    <row r="32" ht="15.75" customHeight="1">
      <c r="A32" s="207" t="s">
        <v>207</v>
      </c>
      <c r="B32" s="163" t="str">
        <f t="shared" si="9"/>
        <v> </v>
      </c>
      <c r="C32" s="163" t="str">
        <f t="shared" si="11"/>
        <v> </v>
      </c>
      <c r="D32" s="163" t="str">
        <f t="shared" si="10"/>
        <v> </v>
      </c>
      <c r="E32" s="163" t="str">
        <f t="shared" si="12"/>
        <v> 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</row>
    <row r="33" ht="15.75" customHeight="1">
      <c r="A33" s="207" t="s">
        <v>208</v>
      </c>
      <c r="B33" s="163" t="str">
        <f t="shared" si="9"/>
        <v> </v>
      </c>
      <c r="C33" s="163" t="str">
        <f t="shared" si="11"/>
        <v> </v>
      </c>
      <c r="D33" s="163" t="str">
        <f t="shared" si="10"/>
        <v> </v>
      </c>
      <c r="E33" s="163" t="str">
        <f t="shared" si="12"/>
        <v> </v>
      </c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</row>
    <row r="34" ht="15.75" customHeight="1">
      <c r="A34" s="16"/>
      <c r="B34" s="209"/>
      <c r="C34" s="209"/>
      <c r="D34" s="209"/>
      <c r="E34" s="209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P1:Q1"/>
    <mergeCell ref="B2:D2"/>
    <mergeCell ref="B20:E20"/>
    <mergeCell ref="G25:J26"/>
  </mergeCells>
  <hyperlinks>
    <hyperlink r:id="rId2" ref="P1"/>
  </hyperlink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500FF"/>
    <outlinePr summaryBelow="0" summaryRight="0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5.75"/>
    <col customWidth="1" min="3" max="3" width="13.75"/>
    <col customWidth="1" min="4" max="6" width="12.63"/>
    <col customWidth="1" min="8" max="8" width="17.0"/>
    <col customWidth="1" min="9" max="9" width="14.63"/>
    <col customWidth="1" min="10" max="10" width="14.88"/>
    <col customWidth="1" min="11" max="11" width="14.63"/>
    <col customWidth="1" min="13" max="13" width="15.25"/>
    <col customWidth="1" min="14" max="14" width="28.38"/>
  </cols>
  <sheetData>
    <row r="1" ht="67.5" customHeight="1">
      <c r="A1" s="210" t="s">
        <v>213</v>
      </c>
      <c r="B1" s="2"/>
      <c r="C1" s="2"/>
      <c r="D1" s="2"/>
      <c r="E1" s="3"/>
      <c r="F1" s="3"/>
      <c r="G1" s="3"/>
      <c r="H1" s="3"/>
      <c r="I1" s="3"/>
      <c r="J1" s="3"/>
      <c r="K1" s="3"/>
      <c r="L1" s="107"/>
      <c r="M1" s="55" t="s">
        <v>1</v>
      </c>
    </row>
    <row r="2" ht="15.75" customHeight="1">
      <c r="A2" s="20"/>
      <c r="B2" s="83" t="s">
        <v>214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15.75" customHeight="1">
      <c r="A3" s="20"/>
      <c r="B3" s="84" t="s">
        <v>215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ht="15.75" customHeight="1">
      <c r="A4" s="211"/>
      <c r="B4" s="81" t="s">
        <v>99</v>
      </c>
      <c r="C4" s="82" t="s">
        <v>100</v>
      </c>
      <c r="D4" s="3"/>
      <c r="E4" s="3"/>
      <c r="F4" s="3"/>
      <c r="G4" s="3"/>
      <c r="H4" s="3"/>
      <c r="I4" s="3"/>
      <c r="J4" s="3"/>
      <c r="K4" s="3"/>
      <c r="L4" s="3"/>
      <c r="M4" s="3"/>
      <c r="N4" s="20"/>
    </row>
    <row r="5" ht="15.75" customHeight="1">
      <c r="A5" s="211"/>
      <c r="B5" s="83" t="s">
        <v>101</v>
      </c>
      <c r="C5" s="82">
        <v>2022.0</v>
      </c>
      <c r="D5" s="3"/>
      <c r="E5" s="3"/>
      <c r="F5" s="3"/>
      <c r="G5" s="3"/>
      <c r="H5" s="3"/>
      <c r="I5" s="3"/>
      <c r="J5" s="3"/>
      <c r="K5" s="3"/>
      <c r="L5" s="3"/>
      <c r="M5" s="3"/>
      <c r="N5" s="20"/>
    </row>
    <row r="6" ht="15.7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ht="15.75" customHeight="1">
      <c r="A7" s="212" t="s">
        <v>216</v>
      </c>
      <c r="B7" s="213" t="s">
        <v>217</v>
      </c>
      <c r="C7" s="213" t="s">
        <v>218</v>
      </c>
      <c r="D7" s="213" t="s">
        <v>219</v>
      </c>
      <c r="E7" s="213" t="s">
        <v>220</v>
      </c>
      <c r="F7" s="213" t="s">
        <v>221</v>
      </c>
      <c r="G7" s="213" t="s">
        <v>222</v>
      </c>
      <c r="H7" s="213" t="s">
        <v>223</v>
      </c>
      <c r="I7" s="213" t="s">
        <v>224</v>
      </c>
      <c r="J7" s="213" t="s">
        <v>225</v>
      </c>
      <c r="K7" s="213" t="s">
        <v>226</v>
      </c>
      <c r="L7" s="213" t="s">
        <v>227</v>
      </c>
      <c r="M7" s="213" t="s">
        <v>228</v>
      </c>
      <c r="N7" s="212" t="s">
        <v>229</v>
      </c>
    </row>
    <row r="8" ht="15.75" customHeight="1">
      <c r="C8" s="18"/>
      <c r="H8" s="120">
        <f t="shared" ref="H8:H43" si="1">SUM(D8:G8)</f>
        <v>0</v>
      </c>
    </row>
    <row r="9" ht="15.75" customHeight="1">
      <c r="C9" s="18"/>
      <c r="H9" s="120">
        <f t="shared" si="1"/>
        <v>0</v>
      </c>
      <c r="N9" s="214"/>
      <c r="O9" s="215" t="s">
        <v>230</v>
      </c>
    </row>
    <row r="10" ht="15.75" customHeight="1">
      <c r="A10" s="216" t="s">
        <v>231</v>
      </c>
      <c r="B10" s="216"/>
      <c r="C10" s="216"/>
      <c r="H10" s="120">
        <f t="shared" si="1"/>
        <v>0</v>
      </c>
      <c r="I10" s="216"/>
      <c r="J10" s="216"/>
      <c r="K10" s="216"/>
      <c r="L10" s="216"/>
      <c r="M10" s="216"/>
      <c r="N10" s="214"/>
    </row>
    <row r="11" ht="15.75" customHeight="1">
      <c r="C11" s="18"/>
      <c r="H11" s="120">
        <f t="shared" si="1"/>
        <v>0</v>
      </c>
      <c r="N11" s="214"/>
    </row>
    <row r="12" ht="15.75" customHeight="1">
      <c r="A12" s="217"/>
      <c r="B12" s="16"/>
      <c r="C12" s="16"/>
      <c r="H12" s="120">
        <f t="shared" si="1"/>
        <v>0</v>
      </c>
      <c r="I12" s="16"/>
      <c r="J12" s="16"/>
      <c r="K12" s="16"/>
      <c r="L12" s="16"/>
      <c r="M12" s="16"/>
      <c r="N12" s="214"/>
    </row>
    <row r="13" ht="15.75" customHeight="1">
      <c r="C13" s="18"/>
      <c r="H13" s="120">
        <f t="shared" si="1"/>
        <v>0</v>
      </c>
      <c r="N13" s="214"/>
    </row>
    <row r="14" ht="15.75" customHeight="1">
      <c r="C14" s="18"/>
      <c r="H14" s="120">
        <f t="shared" si="1"/>
        <v>0</v>
      </c>
      <c r="N14" s="214"/>
    </row>
    <row r="15" ht="15.75" customHeight="1">
      <c r="C15" s="18"/>
      <c r="H15" s="120">
        <f t="shared" si="1"/>
        <v>0</v>
      </c>
      <c r="N15" s="214"/>
    </row>
    <row r="16" ht="15.75" customHeight="1">
      <c r="C16" s="18"/>
      <c r="H16" s="120">
        <f t="shared" si="1"/>
        <v>0</v>
      </c>
    </row>
    <row r="17" ht="15.75" customHeight="1">
      <c r="C17" s="18"/>
      <c r="H17" s="120">
        <f t="shared" si="1"/>
        <v>0</v>
      </c>
    </row>
    <row r="18" ht="15.75" customHeight="1">
      <c r="C18" s="18"/>
      <c r="H18" s="120">
        <f t="shared" si="1"/>
        <v>0</v>
      </c>
    </row>
    <row r="19" ht="15.75" customHeight="1">
      <c r="C19" s="18"/>
      <c r="H19" s="120">
        <f t="shared" si="1"/>
        <v>0</v>
      </c>
    </row>
    <row r="20" ht="15.75" customHeight="1">
      <c r="C20" s="18"/>
      <c r="H20" s="120">
        <f t="shared" si="1"/>
        <v>0</v>
      </c>
    </row>
    <row r="21" ht="15.75" customHeight="1">
      <c r="C21" s="18"/>
      <c r="H21" s="120">
        <f t="shared" si="1"/>
        <v>0</v>
      </c>
    </row>
    <row r="22" ht="15.75" customHeight="1">
      <c r="C22" s="18"/>
      <c r="H22" s="120">
        <f t="shared" si="1"/>
        <v>0</v>
      </c>
    </row>
    <row r="23" ht="15.75" customHeight="1">
      <c r="C23" s="18"/>
      <c r="H23" s="120">
        <f t="shared" si="1"/>
        <v>0</v>
      </c>
    </row>
    <row r="24" ht="15.75" customHeight="1">
      <c r="C24" s="18"/>
      <c r="H24" s="120">
        <f t="shared" si="1"/>
        <v>0</v>
      </c>
    </row>
    <row r="25" ht="15.75" customHeight="1">
      <c r="C25" s="18"/>
      <c r="H25" s="120">
        <f t="shared" si="1"/>
        <v>0</v>
      </c>
    </row>
    <row r="26" ht="15.75" customHeight="1">
      <c r="C26" s="18"/>
      <c r="H26" s="120">
        <f t="shared" si="1"/>
        <v>0</v>
      </c>
    </row>
    <row r="27" ht="15.75" customHeight="1">
      <c r="C27" s="18"/>
      <c r="H27" s="120">
        <f t="shared" si="1"/>
        <v>0</v>
      </c>
    </row>
    <row r="28" ht="15.75" customHeight="1">
      <c r="C28" s="18"/>
      <c r="H28" s="120">
        <f t="shared" si="1"/>
        <v>0</v>
      </c>
    </row>
    <row r="29" ht="15.75" customHeight="1">
      <c r="C29" s="18"/>
      <c r="H29" s="120">
        <f t="shared" si="1"/>
        <v>0</v>
      </c>
    </row>
    <row r="30" ht="15.75" customHeight="1">
      <c r="C30" s="18"/>
      <c r="H30" s="120">
        <f t="shared" si="1"/>
        <v>0</v>
      </c>
    </row>
    <row r="31" ht="15.75" customHeight="1">
      <c r="C31" s="18"/>
      <c r="H31" s="120">
        <f t="shared" si="1"/>
        <v>0</v>
      </c>
    </row>
    <row r="32" ht="15.75" customHeight="1">
      <c r="C32" s="18"/>
      <c r="H32" s="120">
        <f t="shared" si="1"/>
        <v>0</v>
      </c>
    </row>
    <row r="33" ht="15.75" customHeight="1">
      <c r="C33" s="18"/>
      <c r="H33" s="120">
        <f t="shared" si="1"/>
        <v>0</v>
      </c>
    </row>
    <row r="34" ht="15.75" customHeight="1">
      <c r="C34" s="18"/>
      <c r="H34" s="120">
        <f t="shared" si="1"/>
        <v>0</v>
      </c>
    </row>
    <row r="35" ht="15.75" customHeight="1">
      <c r="C35" s="18"/>
      <c r="H35" s="120">
        <f t="shared" si="1"/>
        <v>0</v>
      </c>
    </row>
    <row r="36" ht="15.75" customHeight="1">
      <c r="C36" s="18"/>
      <c r="H36" s="120">
        <f t="shared" si="1"/>
        <v>0</v>
      </c>
    </row>
    <row r="37" ht="15.75" customHeight="1">
      <c r="C37" s="18"/>
      <c r="H37" s="120">
        <f t="shared" si="1"/>
        <v>0</v>
      </c>
    </row>
    <row r="38" ht="15.75" customHeight="1">
      <c r="C38" s="18"/>
      <c r="H38" s="120">
        <f t="shared" si="1"/>
        <v>0</v>
      </c>
    </row>
    <row r="39" ht="15.75" customHeight="1">
      <c r="C39" s="18"/>
      <c r="H39" s="120">
        <f t="shared" si="1"/>
        <v>0</v>
      </c>
    </row>
    <row r="40" ht="15.75" customHeight="1">
      <c r="C40" s="18"/>
      <c r="H40" s="120">
        <f t="shared" si="1"/>
        <v>0</v>
      </c>
    </row>
    <row r="41" ht="15.75" customHeight="1">
      <c r="C41" s="18"/>
      <c r="H41" s="120">
        <f t="shared" si="1"/>
        <v>0</v>
      </c>
    </row>
    <row r="42" ht="15.75" customHeight="1">
      <c r="C42" s="18"/>
      <c r="H42" s="120">
        <f t="shared" si="1"/>
        <v>0</v>
      </c>
    </row>
    <row r="43" ht="15.75" customHeight="1">
      <c r="C43" s="18"/>
      <c r="H43" s="120">
        <f t="shared" si="1"/>
        <v>0</v>
      </c>
    </row>
    <row r="44" ht="15.75" customHeight="1"/>
    <row r="45" ht="15.75" customHeight="1">
      <c r="F45" s="218" t="s">
        <v>232</v>
      </c>
      <c r="H45" s="102">
        <f>SUM(H8:H43)</f>
        <v>0</v>
      </c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M1:N1"/>
    <mergeCell ref="O9:R15"/>
    <mergeCell ref="F45:G45"/>
  </mergeCells>
  <dataValidations>
    <dataValidation type="list" allowBlank="1" sqref="C8:C43">
      <formula1>Data!$J$8:$J$9</formula1>
    </dataValidation>
  </dataValidations>
  <hyperlinks>
    <hyperlink r:id="rId1" ref="M1"/>
  </hyperlin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500FF"/>
    <outlinePr summaryBelow="0" summaryRight="0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20.63"/>
    <col customWidth="1" min="3" max="3" width="15.5"/>
    <col customWidth="1" min="4" max="4" width="14.5"/>
    <col customWidth="1" min="5" max="6" width="12.63"/>
    <col customWidth="1" min="7" max="7" width="17.13"/>
    <col customWidth="1" min="8" max="8" width="13.38"/>
    <col customWidth="1" min="9" max="9" width="16.25"/>
    <col customWidth="1" min="10" max="10" width="14.88"/>
    <col customWidth="1" min="11" max="11" width="13.5"/>
    <col customWidth="1" min="13" max="13" width="15.88"/>
  </cols>
  <sheetData>
    <row r="1" ht="67.5" customHeight="1">
      <c r="A1" s="210" t="s">
        <v>233</v>
      </c>
      <c r="B1" s="2"/>
      <c r="C1" s="219"/>
      <c r="D1" s="3"/>
      <c r="E1" s="3"/>
      <c r="F1" s="3"/>
      <c r="G1" s="3"/>
      <c r="H1" s="3"/>
      <c r="I1" s="107"/>
      <c r="J1" s="55" t="s">
        <v>1</v>
      </c>
      <c r="L1" s="16"/>
      <c r="M1" s="16"/>
    </row>
    <row r="2" ht="15.75" customHeight="1">
      <c r="A2" s="20"/>
      <c r="B2" s="83" t="s">
        <v>234</v>
      </c>
      <c r="C2" s="20"/>
      <c r="D2" s="20"/>
      <c r="E2" s="20"/>
      <c r="F2" s="20"/>
      <c r="G2" s="20"/>
      <c r="H2" s="20"/>
      <c r="I2" s="20"/>
      <c r="J2" s="20"/>
      <c r="K2" s="20"/>
    </row>
    <row r="3" ht="15.75" customHeight="1">
      <c r="A3" s="20"/>
      <c r="B3" s="84" t="s">
        <v>215</v>
      </c>
      <c r="C3" s="20"/>
      <c r="D3" s="20"/>
      <c r="E3" s="20"/>
      <c r="F3" s="20"/>
      <c r="G3" s="20"/>
      <c r="H3" s="20"/>
      <c r="I3" s="20"/>
      <c r="J3" s="20"/>
      <c r="K3" s="20"/>
    </row>
    <row r="4" ht="15.75" customHeight="1">
      <c r="A4" s="211"/>
      <c r="B4" s="81" t="s">
        <v>99</v>
      </c>
      <c r="C4" s="82" t="s">
        <v>100</v>
      </c>
      <c r="D4" s="3"/>
      <c r="E4" s="3"/>
      <c r="F4" s="3"/>
      <c r="G4" s="3"/>
      <c r="H4" s="3"/>
      <c r="I4" s="3"/>
      <c r="J4" s="3"/>
      <c r="K4" s="3"/>
      <c r="L4" s="16"/>
      <c r="M4" s="16"/>
    </row>
    <row r="5" ht="15.75" customHeight="1">
      <c r="A5" s="211"/>
      <c r="B5" s="83" t="s">
        <v>101</v>
      </c>
      <c r="C5" s="82">
        <v>2022.0</v>
      </c>
      <c r="D5" s="3"/>
      <c r="E5" s="3"/>
      <c r="F5" s="3"/>
      <c r="G5" s="3"/>
      <c r="H5" s="3"/>
      <c r="I5" s="3"/>
      <c r="J5" s="3"/>
      <c r="K5" s="3"/>
      <c r="L5" s="16"/>
      <c r="M5" s="16"/>
    </row>
    <row r="6" ht="15.7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ht="15.75" customHeight="1">
      <c r="A7" s="212" t="s">
        <v>216</v>
      </c>
      <c r="B7" s="213" t="s">
        <v>217</v>
      </c>
      <c r="C7" s="213" t="s">
        <v>235</v>
      </c>
      <c r="D7" s="213" t="s">
        <v>224</v>
      </c>
      <c r="E7" s="213" t="s">
        <v>219</v>
      </c>
      <c r="F7" s="213" t="s">
        <v>220</v>
      </c>
      <c r="G7" s="213" t="s">
        <v>221</v>
      </c>
      <c r="H7" s="213" t="s">
        <v>222</v>
      </c>
      <c r="I7" s="212" t="s">
        <v>236</v>
      </c>
      <c r="J7" s="212" t="s">
        <v>229</v>
      </c>
      <c r="L7" s="220"/>
      <c r="M7" s="221"/>
    </row>
    <row r="8" ht="15.75" customHeight="1">
      <c r="I8" s="120">
        <f t="shared" ref="I8:I40" si="1">SUM(E8:H8)</f>
        <v>0</v>
      </c>
    </row>
    <row r="9" ht="15.75" customHeight="1">
      <c r="I9" s="120">
        <f t="shared" si="1"/>
        <v>0</v>
      </c>
      <c r="L9" s="215" t="s">
        <v>230</v>
      </c>
    </row>
    <row r="10" ht="15.75" customHeight="1">
      <c r="A10" s="216" t="s">
        <v>231</v>
      </c>
      <c r="B10" s="216"/>
      <c r="C10" s="216"/>
      <c r="D10" s="216"/>
      <c r="I10" s="120">
        <f t="shared" si="1"/>
        <v>0</v>
      </c>
    </row>
    <row r="11" ht="15.75" customHeight="1">
      <c r="I11" s="120">
        <f t="shared" si="1"/>
        <v>0</v>
      </c>
    </row>
    <row r="12" ht="15.75" customHeight="1">
      <c r="A12" s="217"/>
      <c r="B12" s="16"/>
      <c r="C12" s="16"/>
      <c r="D12" s="16"/>
      <c r="I12" s="120">
        <f t="shared" si="1"/>
        <v>0</v>
      </c>
    </row>
    <row r="13" ht="15.75" customHeight="1">
      <c r="I13" s="120">
        <f t="shared" si="1"/>
        <v>0</v>
      </c>
    </row>
    <row r="14" ht="15.75" customHeight="1">
      <c r="I14" s="120">
        <f t="shared" si="1"/>
        <v>0</v>
      </c>
    </row>
    <row r="15" ht="15.75" customHeight="1">
      <c r="I15" s="120">
        <f t="shared" si="1"/>
        <v>0</v>
      </c>
    </row>
    <row r="16" ht="15.75" customHeight="1">
      <c r="I16" s="120">
        <f t="shared" si="1"/>
        <v>0</v>
      </c>
    </row>
    <row r="17" ht="15.75" customHeight="1">
      <c r="I17" s="120">
        <f t="shared" si="1"/>
        <v>0</v>
      </c>
    </row>
    <row r="18" ht="15.75" customHeight="1">
      <c r="I18" s="120">
        <f t="shared" si="1"/>
        <v>0</v>
      </c>
    </row>
    <row r="19" ht="15.75" customHeight="1">
      <c r="I19" s="120">
        <f t="shared" si="1"/>
        <v>0</v>
      </c>
    </row>
    <row r="20" ht="15.75" customHeight="1">
      <c r="I20" s="120">
        <f t="shared" si="1"/>
        <v>0</v>
      </c>
    </row>
    <row r="21" ht="15.75" customHeight="1">
      <c r="I21" s="120">
        <f t="shared" si="1"/>
        <v>0</v>
      </c>
    </row>
    <row r="22" ht="15.75" customHeight="1">
      <c r="I22" s="120">
        <f t="shared" si="1"/>
        <v>0</v>
      </c>
    </row>
    <row r="23" ht="15.75" customHeight="1">
      <c r="I23" s="120">
        <f t="shared" si="1"/>
        <v>0</v>
      </c>
    </row>
    <row r="24" ht="15.75" customHeight="1">
      <c r="I24" s="120">
        <f t="shared" si="1"/>
        <v>0</v>
      </c>
    </row>
    <row r="25" ht="15.75" customHeight="1">
      <c r="I25" s="120">
        <f t="shared" si="1"/>
        <v>0</v>
      </c>
    </row>
    <row r="26" ht="15.75" customHeight="1">
      <c r="I26" s="120">
        <f t="shared" si="1"/>
        <v>0</v>
      </c>
    </row>
    <row r="27" ht="15.75" customHeight="1">
      <c r="I27" s="120">
        <f t="shared" si="1"/>
        <v>0</v>
      </c>
    </row>
    <row r="28" ht="15.75" customHeight="1">
      <c r="I28" s="120">
        <f t="shared" si="1"/>
        <v>0</v>
      </c>
    </row>
    <row r="29" ht="15.75" customHeight="1">
      <c r="I29" s="120">
        <f t="shared" si="1"/>
        <v>0</v>
      </c>
    </row>
    <row r="30" ht="15.75" customHeight="1">
      <c r="I30" s="120">
        <f t="shared" si="1"/>
        <v>0</v>
      </c>
    </row>
    <row r="31" ht="15.75" customHeight="1">
      <c r="I31" s="120">
        <f t="shared" si="1"/>
        <v>0</v>
      </c>
    </row>
    <row r="32" ht="15.75" customHeight="1">
      <c r="I32" s="120">
        <f t="shared" si="1"/>
        <v>0</v>
      </c>
    </row>
    <row r="33" ht="15.75" customHeight="1">
      <c r="I33" s="120">
        <f t="shared" si="1"/>
        <v>0</v>
      </c>
    </row>
    <row r="34" ht="15.75" customHeight="1">
      <c r="I34" s="120">
        <f t="shared" si="1"/>
        <v>0</v>
      </c>
    </row>
    <row r="35" ht="15.75" customHeight="1">
      <c r="I35" s="120">
        <f t="shared" si="1"/>
        <v>0</v>
      </c>
    </row>
    <row r="36" ht="15.75" customHeight="1">
      <c r="I36" s="120">
        <f t="shared" si="1"/>
        <v>0</v>
      </c>
    </row>
    <row r="37" ht="15.75" customHeight="1">
      <c r="I37" s="120">
        <f t="shared" si="1"/>
        <v>0</v>
      </c>
    </row>
    <row r="38" ht="15.75" customHeight="1">
      <c r="I38" s="120">
        <f t="shared" si="1"/>
        <v>0</v>
      </c>
    </row>
    <row r="39" ht="15.75" customHeight="1">
      <c r="I39" s="120">
        <f t="shared" si="1"/>
        <v>0</v>
      </c>
    </row>
    <row r="40" ht="15.75" customHeight="1">
      <c r="I40" s="120">
        <f t="shared" si="1"/>
        <v>0</v>
      </c>
    </row>
    <row r="41" ht="15.75" customHeight="1"/>
    <row r="42" ht="15.75" customHeight="1">
      <c r="G42" s="218" t="s">
        <v>237</v>
      </c>
      <c r="I42" s="102">
        <f>SUM(I8:I40)</f>
        <v>0</v>
      </c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J12:K12"/>
    <mergeCell ref="J13:K13"/>
    <mergeCell ref="J1:K1"/>
    <mergeCell ref="J7:K7"/>
    <mergeCell ref="J8:K8"/>
    <mergeCell ref="J9:K9"/>
    <mergeCell ref="L9:O15"/>
    <mergeCell ref="J10:K10"/>
    <mergeCell ref="J11:K11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35:K35"/>
    <mergeCell ref="J36:K36"/>
    <mergeCell ref="J37:K37"/>
    <mergeCell ref="J38:K38"/>
    <mergeCell ref="J39:K39"/>
    <mergeCell ref="J40:K40"/>
    <mergeCell ref="G42:H42"/>
    <mergeCell ref="J28:K28"/>
    <mergeCell ref="J29:K29"/>
    <mergeCell ref="J30:K30"/>
    <mergeCell ref="J31:K31"/>
    <mergeCell ref="J32:K32"/>
    <mergeCell ref="J33:K33"/>
    <mergeCell ref="J34:K34"/>
  </mergeCells>
  <hyperlinks>
    <hyperlink r:id="rId1" ref="J1"/>
  </hyperlin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500FF"/>
    <outlinePr summaryBelow="0" summaryRight="0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6.0"/>
    <col customWidth="1" min="3" max="3" width="16.63"/>
    <col customWidth="1" min="4" max="4" width="14.75"/>
    <col customWidth="1" min="5" max="5" width="15.38"/>
    <col customWidth="1" min="6" max="6" width="13.75"/>
    <col customWidth="1" min="8" max="8" width="17.0"/>
    <col customWidth="1" min="10" max="10" width="14.88"/>
    <col customWidth="1" min="11" max="11" width="13.5"/>
    <col customWidth="1" min="13" max="13" width="19.13"/>
    <col customWidth="1" min="16" max="16" width="20.75"/>
  </cols>
  <sheetData>
    <row r="1" ht="67.5" customHeight="1">
      <c r="A1" s="210" t="s">
        <v>233</v>
      </c>
      <c r="B1" s="2"/>
      <c r="C1" s="219"/>
      <c r="D1" s="3"/>
      <c r="E1" s="3"/>
      <c r="F1" s="3"/>
      <c r="G1" s="3"/>
      <c r="H1" s="3"/>
      <c r="I1" s="3"/>
      <c r="J1" s="3"/>
      <c r="K1" s="3"/>
      <c r="L1" s="3"/>
      <c r="M1" s="3"/>
      <c r="N1" s="76" t="s">
        <v>1</v>
      </c>
      <c r="P1" s="19"/>
    </row>
    <row r="2" ht="15.75" customHeight="1">
      <c r="A2" s="20"/>
      <c r="B2" s="83" t="s">
        <v>238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ht="15.75" customHeight="1">
      <c r="A3" s="20"/>
      <c r="B3" s="84" t="s">
        <v>215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ht="15.75" customHeight="1">
      <c r="A4" s="211"/>
      <c r="B4" s="81" t="s">
        <v>99</v>
      </c>
      <c r="C4" s="82" t="s">
        <v>100</v>
      </c>
      <c r="D4" s="3"/>
      <c r="E4" s="3"/>
      <c r="F4" s="3"/>
      <c r="G4" s="3"/>
      <c r="H4" s="3"/>
      <c r="I4" s="3"/>
      <c r="J4" s="3"/>
      <c r="K4" s="3"/>
      <c r="L4" s="3"/>
      <c r="M4" s="3"/>
      <c r="N4" s="20"/>
      <c r="O4" s="20"/>
    </row>
    <row r="5" ht="15.75" customHeight="1">
      <c r="A5" s="211"/>
      <c r="B5" s="83" t="s">
        <v>101</v>
      </c>
      <c r="C5" s="82">
        <v>2022.0</v>
      </c>
      <c r="D5" s="3"/>
      <c r="E5" s="3"/>
      <c r="F5" s="3"/>
      <c r="G5" s="3"/>
      <c r="H5" s="3"/>
      <c r="I5" s="3"/>
      <c r="J5" s="3"/>
      <c r="K5" s="3"/>
      <c r="L5" s="3"/>
      <c r="M5" s="3"/>
      <c r="N5" s="20"/>
      <c r="O5" s="20"/>
    </row>
    <row r="6" ht="15.7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ht="15.75" customHeight="1">
      <c r="A7" s="212" t="s">
        <v>216</v>
      </c>
      <c r="B7" s="168" t="s">
        <v>217</v>
      </c>
      <c r="C7" s="168" t="s">
        <v>224</v>
      </c>
      <c r="D7" s="222" t="s">
        <v>225</v>
      </c>
      <c r="E7" s="168" t="s">
        <v>191</v>
      </c>
      <c r="F7" s="168" t="s">
        <v>239</v>
      </c>
      <c r="G7" s="168" t="s">
        <v>240</v>
      </c>
      <c r="H7" s="168" t="s">
        <v>226</v>
      </c>
      <c r="I7" s="222" t="s">
        <v>228</v>
      </c>
      <c r="J7" s="222" t="s">
        <v>241</v>
      </c>
      <c r="K7" s="222" t="s">
        <v>242</v>
      </c>
      <c r="L7" s="168" t="s">
        <v>243</v>
      </c>
      <c r="M7" s="168" t="s">
        <v>244</v>
      </c>
      <c r="N7" s="168" t="s">
        <v>229</v>
      </c>
      <c r="P7" s="220"/>
      <c r="Q7" s="220"/>
    </row>
    <row r="8" ht="15.75" customHeight="1"/>
    <row r="9" ht="15.75" customHeight="1">
      <c r="P9" s="215" t="s">
        <v>230</v>
      </c>
    </row>
    <row r="10" ht="15.75" customHeight="1">
      <c r="A10" s="216" t="s">
        <v>231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</row>
    <row r="11" ht="15.75" customHeight="1"/>
    <row r="12" ht="15.75" customHeight="1">
      <c r="A12" s="21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N12:O12"/>
    <mergeCell ref="N13:O13"/>
    <mergeCell ref="N1:O1"/>
    <mergeCell ref="N7:O7"/>
    <mergeCell ref="N8:O8"/>
    <mergeCell ref="N9:O9"/>
    <mergeCell ref="P9:S16"/>
    <mergeCell ref="N10:O10"/>
    <mergeCell ref="N11:O11"/>
    <mergeCell ref="N16:O16"/>
    <mergeCell ref="N14:O14"/>
    <mergeCell ref="N15:O15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43:O43"/>
    <mergeCell ref="N44:O44"/>
    <mergeCell ref="N45:O45"/>
    <mergeCell ref="N46:O46"/>
    <mergeCell ref="N47:O47"/>
    <mergeCell ref="N36:O36"/>
    <mergeCell ref="N37:O37"/>
    <mergeCell ref="N38:O38"/>
    <mergeCell ref="N39:O39"/>
    <mergeCell ref="N40:O40"/>
    <mergeCell ref="N41:O41"/>
    <mergeCell ref="N42:O42"/>
  </mergeCells>
  <hyperlinks>
    <hyperlink r:id="rId1" ref="N1"/>
  </hyperlin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CCFF"/>
    <outlinePr summaryBelow="0" summaryRight="0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8.38"/>
    <col customWidth="1" min="3" max="3" width="17.0"/>
    <col customWidth="1" min="4" max="4" width="17.25"/>
    <col customWidth="1" min="5" max="5" width="16.25"/>
    <col customWidth="1" min="6" max="6" width="12.63"/>
  </cols>
  <sheetData>
    <row r="1" ht="67.5" customHeight="1">
      <c r="A1" s="210" t="s">
        <v>245</v>
      </c>
      <c r="B1" s="223"/>
      <c r="C1" s="223"/>
      <c r="D1" s="2"/>
      <c r="E1" s="2"/>
      <c r="F1" s="2"/>
      <c r="G1" s="2"/>
      <c r="H1" s="2"/>
      <c r="I1" s="219"/>
      <c r="J1" s="3"/>
      <c r="K1" s="55" t="s">
        <v>1</v>
      </c>
      <c r="M1" s="224"/>
      <c r="N1" s="224"/>
      <c r="O1" s="224"/>
      <c r="P1" s="224"/>
      <c r="Q1" s="224"/>
      <c r="R1" s="138"/>
      <c r="S1" s="138"/>
      <c r="T1" s="138"/>
      <c r="U1" s="138"/>
      <c r="V1" s="138"/>
      <c r="W1" s="138"/>
      <c r="X1" s="138"/>
      <c r="Y1" s="138"/>
      <c r="Z1" s="138"/>
    </row>
    <row r="2" ht="24.75" customHeight="1">
      <c r="A2" s="225"/>
      <c r="B2" s="195" t="s">
        <v>246</v>
      </c>
      <c r="C2" s="225"/>
      <c r="D2" s="3"/>
      <c r="E2" s="3"/>
      <c r="F2" s="3"/>
      <c r="G2" s="3"/>
      <c r="H2" s="3"/>
      <c r="I2" s="3"/>
      <c r="J2" s="3"/>
      <c r="K2" s="3"/>
      <c r="L2" s="20"/>
      <c r="M2" s="226"/>
      <c r="N2" s="227"/>
      <c r="O2" s="226"/>
      <c r="P2" s="228"/>
      <c r="Q2" s="226"/>
    </row>
    <row r="3" ht="15.75" customHeight="1">
      <c r="A3" s="20"/>
      <c r="B3" s="195" t="s">
        <v>247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29"/>
      <c r="N3" s="229"/>
      <c r="O3" s="229"/>
      <c r="P3" s="229"/>
      <c r="Q3" s="229"/>
    </row>
    <row r="4" ht="15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30"/>
      <c r="N4" s="229"/>
      <c r="O4" s="230"/>
      <c r="P4" s="229"/>
      <c r="Q4" s="230"/>
    </row>
    <row r="5" ht="15.75" customHeight="1">
      <c r="A5" s="231" t="s">
        <v>188</v>
      </c>
      <c r="B5" s="232" t="s">
        <v>248</v>
      </c>
      <c r="C5" s="231" t="s">
        <v>190</v>
      </c>
      <c r="D5" s="231" t="s">
        <v>153</v>
      </c>
      <c r="E5" s="231" t="s">
        <v>154</v>
      </c>
      <c r="F5" s="231" t="s">
        <v>163</v>
      </c>
      <c r="G5" s="232" t="s">
        <v>156</v>
      </c>
      <c r="H5" s="231" t="s">
        <v>190</v>
      </c>
      <c r="I5" s="232" t="s">
        <v>192</v>
      </c>
      <c r="J5" s="231" t="s">
        <v>190</v>
      </c>
      <c r="K5" s="232" t="s">
        <v>193</v>
      </c>
      <c r="L5" s="233"/>
      <c r="M5" s="230"/>
      <c r="N5" s="229"/>
      <c r="O5" s="230"/>
      <c r="P5" s="229"/>
      <c r="Q5" s="230"/>
    </row>
    <row r="6" ht="15.75" customHeight="1">
      <c r="A6" s="234" t="s">
        <v>100</v>
      </c>
      <c r="B6" s="150"/>
      <c r="C6" s="235"/>
      <c r="G6" s="16">
        <f t="shared" ref="G6:G17" si="1">SUM(D6:F6)</f>
        <v>0</v>
      </c>
      <c r="H6" s="149" t="str">
        <f t="shared" ref="H6:H17" si="2">iferror((G6-G5)/G5,"")</f>
        <v/>
      </c>
      <c r="I6" s="16"/>
      <c r="J6" s="235"/>
      <c r="K6" s="16"/>
      <c r="L6" s="229"/>
      <c r="M6" s="236"/>
      <c r="N6" s="229"/>
      <c r="O6" s="230"/>
      <c r="P6" s="229"/>
      <c r="Q6" s="230"/>
    </row>
    <row r="7" ht="15.75" customHeight="1">
      <c r="A7" s="234" t="s">
        <v>198</v>
      </c>
      <c r="B7" s="150"/>
      <c r="C7" s="149" t="str">
        <f t="shared" ref="C7:C17" si="3">iferror((B7-B6)/B6,"")</f>
        <v/>
      </c>
      <c r="G7" s="16">
        <f t="shared" si="1"/>
        <v>0</v>
      </c>
      <c r="H7" s="149" t="str">
        <f t="shared" si="2"/>
        <v/>
      </c>
      <c r="I7" s="16"/>
      <c r="J7" s="149" t="str">
        <f t="shared" ref="J7:J17" si="4">iferror((I7-I6)/I6,"")</f>
        <v/>
      </c>
      <c r="K7" s="16"/>
      <c r="L7" s="229"/>
      <c r="M7" s="230"/>
      <c r="N7" s="229"/>
      <c r="O7" s="230"/>
      <c r="P7" s="229"/>
      <c r="Q7" s="230"/>
    </row>
    <row r="8" ht="15.75" customHeight="1">
      <c r="A8" s="234" t="s">
        <v>199</v>
      </c>
      <c r="B8" s="16"/>
      <c r="C8" s="149" t="str">
        <f t="shared" si="3"/>
        <v/>
      </c>
      <c r="G8" s="16">
        <f t="shared" si="1"/>
        <v>0</v>
      </c>
      <c r="H8" s="149" t="str">
        <f t="shared" si="2"/>
        <v/>
      </c>
      <c r="I8" s="16"/>
      <c r="J8" s="149" t="str">
        <f t="shared" si="4"/>
        <v/>
      </c>
      <c r="K8" s="16"/>
      <c r="L8" s="229"/>
      <c r="M8" s="230"/>
      <c r="N8" s="229"/>
      <c r="O8" s="230"/>
      <c r="P8" s="229"/>
      <c r="Q8" s="230"/>
    </row>
    <row r="9" ht="15.75" customHeight="1">
      <c r="A9" s="234" t="s">
        <v>200</v>
      </c>
      <c r="B9" s="16"/>
      <c r="C9" s="149" t="str">
        <f t="shared" si="3"/>
        <v/>
      </c>
      <c r="G9" s="16">
        <f t="shared" si="1"/>
        <v>0</v>
      </c>
      <c r="H9" s="149" t="str">
        <f t="shared" si="2"/>
        <v/>
      </c>
      <c r="I9" s="16"/>
      <c r="J9" s="149" t="str">
        <f t="shared" si="4"/>
        <v/>
      </c>
      <c r="K9" s="16"/>
      <c r="L9" s="229"/>
      <c r="M9" s="230"/>
      <c r="N9" s="229"/>
      <c r="O9" s="230"/>
      <c r="P9" s="229"/>
      <c r="Q9" s="230"/>
    </row>
    <row r="10" ht="15.75" customHeight="1">
      <c r="A10" s="234" t="s">
        <v>201</v>
      </c>
      <c r="B10" s="16"/>
      <c r="C10" s="149" t="str">
        <f t="shared" si="3"/>
        <v/>
      </c>
      <c r="G10" s="16">
        <f t="shared" si="1"/>
        <v>0</v>
      </c>
      <c r="H10" s="149" t="str">
        <f t="shared" si="2"/>
        <v/>
      </c>
      <c r="I10" s="16"/>
      <c r="J10" s="149" t="str">
        <f t="shared" si="4"/>
        <v/>
      </c>
      <c r="K10" s="16"/>
      <c r="L10" s="229"/>
      <c r="M10" s="230"/>
      <c r="N10" s="229"/>
      <c r="O10" s="230"/>
      <c r="P10" s="229"/>
      <c r="Q10" s="230"/>
    </row>
    <row r="11" ht="15.75" customHeight="1">
      <c r="A11" s="234" t="s">
        <v>202</v>
      </c>
      <c r="B11" s="16"/>
      <c r="C11" s="149" t="str">
        <f t="shared" si="3"/>
        <v/>
      </c>
      <c r="G11" s="16">
        <f t="shared" si="1"/>
        <v>0</v>
      </c>
      <c r="H11" s="149" t="str">
        <f t="shared" si="2"/>
        <v/>
      </c>
      <c r="I11" s="16"/>
      <c r="J11" s="149" t="str">
        <f t="shared" si="4"/>
        <v/>
      </c>
      <c r="K11" s="16"/>
      <c r="L11" s="229"/>
      <c r="M11" s="230"/>
      <c r="N11" s="229"/>
      <c r="O11" s="230"/>
      <c r="P11" s="229"/>
      <c r="Q11" s="230"/>
    </row>
    <row r="12" ht="15.75" customHeight="1">
      <c r="A12" s="234" t="s">
        <v>203</v>
      </c>
      <c r="B12" s="16"/>
      <c r="C12" s="149" t="str">
        <f t="shared" si="3"/>
        <v/>
      </c>
      <c r="G12" s="16">
        <f t="shared" si="1"/>
        <v>0</v>
      </c>
      <c r="H12" s="149" t="str">
        <f t="shared" si="2"/>
        <v/>
      </c>
      <c r="I12" s="16"/>
      <c r="J12" s="149" t="str">
        <f t="shared" si="4"/>
        <v/>
      </c>
      <c r="K12" s="16"/>
      <c r="L12" s="229"/>
      <c r="M12" s="230"/>
      <c r="N12" s="229"/>
      <c r="O12" s="230"/>
      <c r="P12" s="229"/>
      <c r="Q12" s="230"/>
    </row>
    <row r="13" ht="15.75" customHeight="1">
      <c r="A13" s="234" t="s">
        <v>204</v>
      </c>
      <c r="B13" s="16"/>
      <c r="C13" s="149" t="str">
        <f t="shared" si="3"/>
        <v/>
      </c>
      <c r="G13" s="16">
        <f t="shared" si="1"/>
        <v>0</v>
      </c>
      <c r="H13" s="149" t="str">
        <f t="shared" si="2"/>
        <v/>
      </c>
      <c r="I13" s="16"/>
      <c r="J13" s="149" t="str">
        <f t="shared" si="4"/>
        <v/>
      </c>
      <c r="K13" s="16"/>
      <c r="L13" s="229"/>
      <c r="M13" s="230"/>
      <c r="N13" s="229"/>
      <c r="O13" s="230"/>
      <c r="P13" s="229"/>
      <c r="Q13" s="230"/>
    </row>
    <row r="14" ht="15.75" customHeight="1">
      <c r="A14" s="234" t="s">
        <v>205</v>
      </c>
      <c r="B14" s="16"/>
      <c r="C14" s="149" t="str">
        <f t="shared" si="3"/>
        <v/>
      </c>
      <c r="G14" s="16">
        <f t="shared" si="1"/>
        <v>0</v>
      </c>
      <c r="H14" s="149" t="str">
        <f t="shared" si="2"/>
        <v/>
      </c>
      <c r="I14" s="16"/>
      <c r="J14" s="149" t="str">
        <f t="shared" si="4"/>
        <v/>
      </c>
      <c r="K14" s="16"/>
      <c r="L14" s="229"/>
      <c r="M14" s="230"/>
      <c r="N14" s="229"/>
      <c r="O14" s="230"/>
      <c r="P14" s="229"/>
      <c r="Q14" s="230"/>
    </row>
    <row r="15" ht="15.75" customHeight="1">
      <c r="A15" s="234" t="s">
        <v>206</v>
      </c>
      <c r="B15" s="16"/>
      <c r="C15" s="149" t="str">
        <f t="shared" si="3"/>
        <v/>
      </c>
      <c r="G15" s="16">
        <f t="shared" si="1"/>
        <v>0</v>
      </c>
      <c r="H15" s="149" t="str">
        <f t="shared" si="2"/>
        <v/>
      </c>
      <c r="I15" s="16"/>
      <c r="J15" s="149" t="str">
        <f t="shared" si="4"/>
        <v/>
      </c>
      <c r="K15" s="16"/>
      <c r="L15" s="229"/>
      <c r="M15" s="16"/>
      <c r="N15" s="16"/>
      <c r="O15" s="16"/>
      <c r="P15" s="16"/>
      <c r="Q15" s="16"/>
    </row>
    <row r="16" ht="15.75" customHeight="1">
      <c r="A16" s="234" t="s">
        <v>207</v>
      </c>
      <c r="B16" s="16"/>
      <c r="C16" s="149" t="str">
        <f t="shared" si="3"/>
        <v/>
      </c>
      <c r="G16" s="16">
        <f t="shared" si="1"/>
        <v>0</v>
      </c>
      <c r="H16" s="149" t="str">
        <f t="shared" si="2"/>
        <v/>
      </c>
      <c r="I16" s="16"/>
      <c r="J16" s="149" t="str">
        <f t="shared" si="4"/>
        <v/>
      </c>
      <c r="K16" s="16"/>
      <c r="L16" s="229"/>
      <c r="M16" s="16"/>
      <c r="N16" s="16"/>
      <c r="O16" s="16"/>
      <c r="P16" s="16"/>
      <c r="Q16" s="16"/>
    </row>
    <row r="17" ht="15.75" customHeight="1">
      <c r="A17" s="234" t="s">
        <v>208</v>
      </c>
      <c r="B17" s="16"/>
      <c r="C17" s="149" t="str">
        <f t="shared" si="3"/>
        <v/>
      </c>
      <c r="G17" s="16">
        <f t="shared" si="1"/>
        <v>0</v>
      </c>
      <c r="H17" s="149" t="str">
        <f t="shared" si="2"/>
        <v/>
      </c>
      <c r="I17" s="16"/>
      <c r="J17" s="149" t="str">
        <f t="shared" si="4"/>
        <v/>
      </c>
      <c r="K17" s="16"/>
      <c r="L17" s="229"/>
      <c r="M17" s="16"/>
      <c r="N17" s="16"/>
      <c r="O17" s="16"/>
      <c r="P17" s="16"/>
      <c r="Q17" s="16"/>
    </row>
    <row r="18" ht="15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ht="15.75" customHeight="1">
      <c r="A19" s="140" t="s">
        <v>209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ht="15.75" customHeight="1">
      <c r="A20" s="16"/>
      <c r="B20" s="237" t="s">
        <v>210</v>
      </c>
      <c r="C20" s="238" t="s">
        <v>190</v>
      </c>
      <c r="D20" s="238" t="s">
        <v>211</v>
      </c>
      <c r="E20" s="238" t="s">
        <v>190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ht="15.75" customHeight="1">
      <c r="A21" s="234" t="s">
        <v>100</v>
      </c>
      <c r="B21" s="149" t="str">
        <f t="shared" ref="B21:B32" si="5">iferror((G6/B6)," ")</f>
        <v> </v>
      </c>
      <c r="C21" s="149"/>
      <c r="D21" s="149" t="str">
        <f t="shared" ref="D21:D32" si="6">IFERROR(G6/(I6*(K6+L6+N3))," ")</f>
        <v> </v>
      </c>
      <c r="E21" s="23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ht="15.75" customHeight="1">
      <c r="A22" s="234" t="s">
        <v>198</v>
      </c>
      <c r="B22" s="149" t="str">
        <f t="shared" si="5"/>
        <v> </v>
      </c>
      <c r="C22" s="149" t="str">
        <f t="shared" ref="C22:C32" si="7">iferror((B22-B21)/B21, " ")</f>
        <v> </v>
      </c>
      <c r="D22" s="149" t="str">
        <f t="shared" si="6"/>
        <v> </v>
      </c>
      <c r="E22" s="149" t="str">
        <f t="shared" ref="E22:E32" si="8">iferror((D22-D21)/D21, " ")</f>
        <v> 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ht="15.75" customHeight="1">
      <c r="A23" s="234" t="s">
        <v>199</v>
      </c>
      <c r="B23" s="149" t="str">
        <f t="shared" si="5"/>
        <v> </v>
      </c>
      <c r="C23" s="149" t="str">
        <f t="shared" si="7"/>
        <v> </v>
      </c>
      <c r="D23" s="149" t="str">
        <f t="shared" si="6"/>
        <v> </v>
      </c>
      <c r="E23" s="149" t="str">
        <f t="shared" si="8"/>
        <v> 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ht="18.75" customHeight="1">
      <c r="A24" s="234" t="s">
        <v>200</v>
      </c>
      <c r="B24" s="149" t="str">
        <f t="shared" si="5"/>
        <v> </v>
      </c>
      <c r="C24" s="149" t="str">
        <f t="shared" si="7"/>
        <v> </v>
      </c>
      <c r="D24" s="149" t="str">
        <f t="shared" si="6"/>
        <v> </v>
      </c>
      <c r="E24" s="149" t="str">
        <f t="shared" si="8"/>
        <v> </v>
      </c>
      <c r="F24" s="16"/>
      <c r="G24" s="239" t="s">
        <v>249</v>
      </c>
      <c r="K24" s="16"/>
      <c r="L24" s="16"/>
      <c r="M24" s="16"/>
      <c r="N24" s="16"/>
      <c r="O24" s="16"/>
      <c r="P24" s="16"/>
      <c r="Q24" s="16"/>
    </row>
    <row r="25" ht="15.75" customHeight="1">
      <c r="A25" s="234" t="s">
        <v>201</v>
      </c>
      <c r="B25" s="149" t="str">
        <f t="shared" si="5"/>
        <v> </v>
      </c>
      <c r="C25" s="149" t="str">
        <f t="shared" si="7"/>
        <v> </v>
      </c>
      <c r="D25" s="149" t="str">
        <f t="shared" si="6"/>
        <v> </v>
      </c>
      <c r="E25" s="149" t="str">
        <f t="shared" si="8"/>
        <v> </v>
      </c>
      <c r="F25" s="16"/>
      <c r="K25" s="16"/>
      <c r="L25" s="16"/>
      <c r="M25" s="16"/>
      <c r="N25" s="16"/>
      <c r="O25" s="16"/>
      <c r="P25" s="16"/>
      <c r="Q25" s="16"/>
    </row>
    <row r="26" ht="15.75" customHeight="1">
      <c r="A26" s="234" t="s">
        <v>202</v>
      </c>
      <c r="B26" s="149" t="str">
        <f t="shared" si="5"/>
        <v> </v>
      </c>
      <c r="C26" s="149" t="str">
        <f t="shared" si="7"/>
        <v> </v>
      </c>
      <c r="D26" s="149" t="str">
        <f t="shared" si="6"/>
        <v> </v>
      </c>
      <c r="E26" s="149" t="str">
        <f t="shared" si="8"/>
        <v> </v>
      </c>
      <c r="F26" s="16"/>
      <c r="K26" s="16"/>
      <c r="L26" s="16"/>
      <c r="M26" s="16"/>
      <c r="N26" s="16"/>
      <c r="O26" s="16"/>
      <c r="P26" s="16"/>
      <c r="Q26" s="16"/>
    </row>
    <row r="27" ht="15.75" customHeight="1">
      <c r="A27" s="234" t="s">
        <v>203</v>
      </c>
      <c r="B27" s="149" t="str">
        <f t="shared" si="5"/>
        <v> </v>
      </c>
      <c r="C27" s="149" t="str">
        <f t="shared" si="7"/>
        <v> </v>
      </c>
      <c r="D27" s="149" t="str">
        <f t="shared" si="6"/>
        <v> </v>
      </c>
      <c r="E27" s="149" t="str">
        <f t="shared" si="8"/>
        <v> 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ht="15.75" customHeight="1">
      <c r="A28" s="234" t="s">
        <v>204</v>
      </c>
      <c r="B28" s="149" t="str">
        <f t="shared" si="5"/>
        <v> </v>
      </c>
      <c r="C28" s="149" t="str">
        <f t="shared" si="7"/>
        <v> </v>
      </c>
      <c r="D28" s="149" t="str">
        <f t="shared" si="6"/>
        <v> </v>
      </c>
      <c r="E28" s="149" t="str">
        <f t="shared" si="8"/>
        <v> 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ht="15.75" customHeight="1">
      <c r="A29" s="234" t="s">
        <v>205</v>
      </c>
      <c r="B29" s="149" t="str">
        <f t="shared" si="5"/>
        <v> </v>
      </c>
      <c r="C29" s="149" t="str">
        <f t="shared" si="7"/>
        <v> </v>
      </c>
      <c r="D29" s="149" t="str">
        <f t="shared" si="6"/>
        <v> </v>
      </c>
      <c r="E29" s="149" t="str">
        <f t="shared" si="8"/>
        <v> 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ht="15.75" customHeight="1">
      <c r="A30" s="234" t="s">
        <v>206</v>
      </c>
      <c r="B30" s="149" t="str">
        <f t="shared" si="5"/>
        <v> </v>
      </c>
      <c r="C30" s="149" t="str">
        <f t="shared" si="7"/>
        <v> </v>
      </c>
      <c r="D30" s="149" t="str">
        <f t="shared" si="6"/>
        <v> </v>
      </c>
      <c r="E30" s="149" t="str">
        <f t="shared" si="8"/>
        <v> 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ht="15.75" customHeight="1">
      <c r="A31" s="234" t="s">
        <v>207</v>
      </c>
      <c r="B31" s="149" t="str">
        <f t="shared" si="5"/>
        <v> </v>
      </c>
      <c r="C31" s="149" t="str">
        <f t="shared" si="7"/>
        <v> </v>
      </c>
      <c r="D31" s="149" t="str">
        <f t="shared" si="6"/>
        <v> </v>
      </c>
      <c r="E31" s="149" t="str">
        <f t="shared" si="8"/>
        <v> 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ht="15.75" customHeight="1">
      <c r="A32" s="234" t="s">
        <v>208</v>
      </c>
      <c r="B32" s="149" t="str">
        <f t="shared" si="5"/>
        <v> </v>
      </c>
      <c r="C32" s="149" t="str">
        <f t="shared" si="7"/>
        <v> </v>
      </c>
      <c r="D32" s="149" t="str">
        <f t="shared" si="6"/>
        <v> </v>
      </c>
      <c r="E32" s="149" t="str">
        <f t="shared" si="8"/>
        <v> 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ht="15.75" customHeight="1">
      <c r="A33" s="16"/>
      <c r="B33" s="209"/>
      <c r="C33" s="209"/>
      <c r="D33" s="209"/>
      <c r="E33" s="209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ht="15.75" customHeight="1">
      <c r="A34" s="24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K1:L1"/>
    <mergeCell ref="A19:E19"/>
    <mergeCell ref="G24:J26"/>
  </mergeCells>
  <hyperlinks>
    <hyperlink r:id="rId2" ref="K1"/>
  </hyperlin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CCFF"/>
    <outlinePr summaryBelow="0" summaryRight="0"/>
  </sheetPr>
  <sheetViews>
    <sheetView workbookViewId="0"/>
  </sheetViews>
  <sheetFormatPr customHeight="1" defaultColWidth="12.63" defaultRowHeight="15.0"/>
  <cols>
    <col customWidth="1" min="1" max="1" width="39.88"/>
    <col customWidth="1" min="2" max="2" width="55.38"/>
    <col customWidth="1" min="3" max="3" width="48.63"/>
    <col customWidth="1" min="4" max="6" width="12.63"/>
  </cols>
  <sheetData>
    <row r="1" ht="67.5" customHeight="1">
      <c r="A1" s="1" t="s">
        <v>7</v>
      </c>
      <c r="B1" s="3"/>
      <c r="C1" s="4" t="s">
        <v>1</v>
      </c>
    </row>
    <row r="2" ht="15.75" customHeight="1">
      <c r="A2" s="5" t="s">
        <v>8</v>
      </c>
      <c r="B2" s="3"/>
      <c r="C2" s="3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ht="15.75" customHeight="1">
      <c r="A3" s="20"/>
      <c r="C3" s="6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ht="15.75" customHeight="1">
      <c r="A4" s="3"/>
      <c r="B4" s="3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ht="15.75" customHeight="1">
      <c r="A5" s="3"/>
      <c r="B5" s="3"/>
      <c r="D5" s="19"/>
      <c r="E5" s="19"/>
      <c r="F5" s="19"/>
      <c r="G5" s="19"/>
      <c r="H5" s="19"/>
      <c r="I5" s="19"/>
      <c r="J5" s="19"/>
      <c r="L5" s="21"/>
      <c r="M5" s="19"/>
    </row>
    <row r="6" ht="15.75" customHeight="1">
      <c r="A6" s="22" t="s">
        <v>9</v>
      </c>
      <c r="B6" s="22" t="s">
        <v>10</v>
      </c>
      <c r="C6" s="22" t="s">
        <v>11</v>
      </c>
    </row>
    <row r="7" ht="29.25" customHeight="1">
      <c r="A7" s="23" t="s">
        <v>12</v>
      </c>
      <c r="B7" s="24" t="s">
        <v>13</v>
      </c>
      <c r="C7" s="25" t="s">
        <v>14</v>
      </c>
      <c r="D7" s="26"/>
    </row>
    <row r="8" ht="27.75" customHeight="1">
      <c r="A8" s="27"/>
      <c r="B8" s="28" t="s">
        <v>15</v>
      </c>
      <c r="C8" s="29" t="s">
        <v>16</v>
      </c>
      <c r="D8" s="26"/>
    </row>
    <row r="9" ht="29.25" customHeight="1">
      <c r="A9" s="27"/>
      <c r="B9" s="28" t="s">
        <v>17</v>
      </c>
      <c r="C9" s="29" t="s">
        <v>18</v>
      </c>
      <c r="D9" s="26"/>
    </row>
    <row r="10" ht="26.25" customHeight="1">
      <c r="A10" s="27"/>
      <c r="B10" s="28" t="s">
        <v>19</v>
      </c>
      <c r="C10" s="29" t="s">
        <v>20</v>
      </c>
      <c r="D10" s="26"/>
    </row>
    <row r="11" ht="29.25" customHeight="1">
      <c r="A11" s="27"/>
      <c r="B11" s="28" t="s">
        <v>21</v>
      </c>
      <c r="C11" s="29" t="s">
        <v>22</v>
      </c>
      <c r="D11" s="26"/>
    </row>
    <row r="12" ht="29.25" customHeight="1">
      <c r="A12" s="27"/>
      <c r="B12" s="28" t="s">
        <v>23</v>
      </c>
      <c r="C12" s="29" t="s">
        <v>24</v>
      </c>
      <c r="D12" s="26"/>
    </row>
    <row r="13" ht="30.75" customHeight="1">
      <c r="A13" s="27"/>
      <c r="B13" s="28" t="s">
        <v>25</v>
      </c>
      <c r="C13" s="29" t="s">
        <v>26</v>
      </c>
      <c r="D13" s="26"/>
    </row>
    <row r="14" ht="23.25" customHeight="1">
      <c r="A14" s="27"/>
      <c r="B14" s="28" t="s">
        <v>27</v>
      </c>
      <c r="C14" s="29" t="s">
        <v>28</v>
      </c>
      <c r="D14" s="26"/>
    </row>
    <row r="15" ht="24.75" customHeight="1">
      <c r="A15" s="27"/>
      <c r="B15" s="28" t="s">
        <v>29</v>
      </c>
      <c r="C15" s="29" t="s">
        <v>30</v>
      </c>
      <c r="D15" s="26"/>
    </row>
    <row r="16" ht="29.25" customHeight="1">
      <c r="A16" s="27"/>
      <c r="B16" s="28" t="s">
        <v>31</v>
      </c>
      <c r="C16" s="30" t="s">
        <v>32</v>
      </c>
      <c r="D16" s="26"/>
    </row>
    <row r="17" ht="28.5" customHeight="1">
      <c r="A17" s="27"/>
      <c r="B17" s="28" t="s">
        <v>33</v>
      </c>
      <c r="C17" s="29" t="s">
        <v>34</v>
      </c>
      <c r="D17" s="26"/>
    </row>
    <row r="18" ht="29.25" customHeight="1">
      <c r="A18" s="31" t="s">
        <v>35</v>
      </c>
      <c r="B18" s="32" t="s">
        <v>36</v>
      </c>
      <c r="C18" s="33" t="s">
        <v>37</v>
      </c>
      <c r="D18" s="26"/>
    </row>
    <row r="19" ht="27.75" customHeight="1">
      <c r="A19" s="27"/>
      <c r="B19" s="34" t="s">
        <v>38</v>
      </c>
      <c r="C19" s="35" t="s">
        <v>39</v>
      </c>
      <c r="D19" s="26"/>
    </row>
    <row r="20" ht="26.25" customHeight="1">
      <c r="A20" s="27"/>
      <c r="B20" s="34" t="s">
        <v>40</v>
      </c>
      <c r="C20" s="35" t="s">
        <v>41</v>
      </c>
      <c r="D20" s="26"/>
    </row>
    <row r="21" ht="28.5" customHeight="1">
      <c r="A21" s="27"/>
      <c r="B21" s="34" t="s">
        <v>42</v>
      </c>
      <c r="C21" s="35" t="s">
        <v>43</v>
      </c>
      <c r="D21" s="26"/>
    </row>
    <row r="22" ht="24.75" customHeight="1">
      <c r="A22" s="36" t="s">
        <v>44</v>
      </c>
      <c r="B22" s="37" t="s">
        <v>45</v>
      </c>
      <c r="C22" s="38" t="s">
        <v>46</v>
      </c>
      <c r="D22" s="26"/>
    </row>
    <row r="23" ht="25.5" customHeight="1">
      <c r="A23" s="39"/>
      <c r="B23" s="40" t="s">
        <v>47</v>
      </c>
      <c r="C23" s="41" t="s">
        <v>48</v>
      </c>
      <c r="D23" s="26"/>
    </row>
    <row r="24" ht="15.75" customHeight="1">
      <c r="D24" s="26"/>
    </row>
    <row r="25" ht="15.75" customHeight="1">
      <c r="D25" s="26"/>
    </row>
    <row r="26" ht="15.75" customHeight="1">
      <c r="D26" s="26"/>
    </row>
    <row r="27" ht="15.75" customHeight="1">
      <c r="D27" s="26"/>
    </row>
    <row r="28" ht="15.75" customHeight="1">
      <c r="D28" s="26"/>
    </row>
    <row r="29" ht="15.75" customHeight="1">
      <c r="D29" s="42"/>
    </row>
    <row r="30" ht="15.75" customHeight="1">
      <c r="D30" s="43"/>
    </row>
    <row r="31" ht="15.75" customHeight="1">
      <c r="D31" s="43"/>
    </row>
    <row r="32" ht="15.75" customHeight="1">
      <c r="D32" s="44"/>
    </row>
    <row r="33" ht="15.75" customHeight="1">
      <c r="D33" s="44"/>
    </row>
    <row r="34" ht="15.75" customHeight="1">
      <c r="D34" s="44"/>
    </row>
    <row r="35" ht="15.75" customHeight="1">
      <c r="D35" s="44"/>
    </row>
    <row r="36" ht="15.75" customHeight="1">
      <c r="D36" s="44"/>
    </row>
    <row r="37" ht="15.75" customHeight="1">
      <c r="D37" s="44"/>
    </row>
    <row r="38" ht="15.75" customHeight="1">
      <c r="D38" s="44"/>
    </row>
    <row r="39" ht="15.75" customHeight="1">
      <c r="D39" s="44"/>
    </row>
    <row r="40" ht="15.75" customHeight="1">
      <c r="D40" s="44"/>
    </row>
    <row r="41" ht="15.75" customHeight="1">
      <c r="D41" s="44"/>
    </row>
    <row r="42" ht="15.75" customHeight="1">
      <c r="D42" s="44"/>
    </row>
    <row r="43" ht="15.75" customHeight="1">
      <c r="D43" s="44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3:B3"/>
    <mergeCell ref="C3:C5"/>
    <mergeCell ref="A7:A17"/>
    <mergeCell ref="A18:A21"/>
    <mergeCell ref="A22:A23"/>
  </mergeCells>
  <hyperlinks>
    <hyperlink r:id="rId1" ref="C1"/>
    <hyperlink r:id="rId2" ref="C7"/>
    <hyperlink r:id="rId3" ref="C8"/>
    <hyperlink r:id="rId4" ref="C9"/>
    <hyperlink r:id="rId5" ref="C10"/>
    <hyperlink r:id="rId6" ref="C11"/>
    <hyperlink r:id="rId7" ref="C12"/>
    <hyperlink r:id="rId8" ref="C13"/>
    <hyperlink r:id="rId9" ref="C14"/>
    <hyperlink r:id="rId10" ref="C15"/>
    <hyperlink r:id="rId11" ref="C16"/>
    <hyperlink r:id="rId12" ref="C17"/>
    <hyperlink r:id="rId13" ref="C18"/>
    <hyperlink r:id="rId14" ref="C19"/>
    <hyperlink r:id="rId15" ref="C20"/>
    <hyperlink r:id="rId16" ref="C21"/>
    <hyperlink r:id="rId17" ref="C22"/>
    <hyperlink r:id="rId18" ref="C23"/>
  </hyperlinks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workbookViewId="0"/>
  </sheetViews>
  <sheetFormatPr customHeight="1" defaultColWidth="12.63" defaultRowHeight="15.0"/>
  <cols>
    <col customWidth="1" min="1" max="6" width="12.63"/>
    <col customWidth="1" min="12" max="12" width="41.63"/>
  </cols>
  <sheetData>
    <row r="1" ht="67.5" customHeight="1">
      <c r="A1" s="1" t="s">
        <v>49</v>
      </c>
      <c r="B1" s="3"/>
      <c r="C1" s="3"/>
      <c r="D1" s="20"/>
      <c r="E1" s="20"/>
      <c r="F1" s="20"/>
      <c r="G1" s="20"/>
      <c r="H1" s="20"/>
      <c r="I1" s="4" t="s">
        <v>1</v>
      </c>
      <c r="L1" s="20"/>
    </row>
    <row r="2" ht="15.75" customHeight="1">
      <c r="A2" s="45" t="s">
        <v>50</v>
      </c>
      <c r="B2" s="3"/>
      <c r="C2" s="3"/>
      <c r="D2" s="20"/>
      <c r="E2" s="20"/>
      <c r="F2" s="20"/>
      <c r="G2" s="20"/>
      <c r="H2" s="20"/>
      <c r="I2" s="20"/>
      <c r="J2" s="20"/>
      <c r="K2" s="20"/>
      <c r="L2" s="20"/>
    </row>
    <row r="3" ht="15.75" customHeight="1">
      <c r="A3" s="20"/>
      <c r="C3" s="4" t="s">
        <v>1</v>
      </c>
      <c r="D3" s="20"/>
      <c r="E3" s="20"/>
      <c r="F3" s="20"/>
      <c r="G3" s="20"/>
      <c r="H3" s="20"/>
      <c r="I3" s="6"/>
      <c r="J3" s="6"/>
      <c r="K3" s="6"/>
      <c r="L3" s="20"/>
    </row>
    <row r="4" ht="15.75" customHeight="1">
      <c r="A4" s="3"/>
      <c r="B4" s="3"/>
      <c r="D4" s="20"/>
      <c r="E4" s="20"/>
      <c r="F4" s="20"/>
      <c r="G4" s="20"/>
      <c r="H4" s="20"/>
      <c r="I4" s="6"/>
      <c r="J4" s="6"/>
      <c r="K4" s="6"/>
      <c r="L4" s="20"/>
    </row>
    <row r="5" ht="15.75" customHeight="1">
      <c r="A5" s="3"/>
      <c r="B5" s="3"/>
      <c r="D5" s="20"/>
      <c r="E5" s="20"/>
      <c r="F5" s="20"/>
      <c r="G5" s="20"/>
      <c r="H5" s="20"/>
      <c r="I5" s="6"/>
      <c r="J5" s="6"/>
      <c r="K5" s="6"/>
      <c r="L5" s="20"/>
    </row>
    <row r="6" ht="15.75" customHeight="1">
      <c r="A6" s="22" t="s">
        <v>51</v>
      </c>
      <c r="C6" s="22"/>
      <c r="D6" s="22" t="s">
        <v>52</v>
      </c>
      <c r="F6" s="22"/>
      <c r="G6" s="22" t="s">
        <v>53</v>
      </c>
      <c r="I6" s="46"/>
      <c r="J6" s="22" t="s">
        <v>9</v>
      </c>
      <c r="L6" s="47" t="s">
        <v>54</v>
      </c>
      <c r="M6" s="48"/>
      <c r="R6" s="18"/>
    </row>
    <row r="7" ht="15.75" customHeight="1">
      <c r="L7" s="49" t="s">
        <v>55</v>
      </c>
      <c r="R7" s="18"/>
    </row>
    <row r="8" ht="15.75" customHeight="1">
      <c r="A8" s="26" t="s">
        <v>56</v>
      </c>
      <c r="B8" s="26"/>
      <c r="C8" s="26"/>
      <c r="D8" s="50" t="s">
        <v>57</v>
      </c>
      <c r="E8" s="50"/>
      <c r="F8" s="26"/>
      <c r="G8" s="51" t="s">
        <v>58</v>
      </c>
      <c r="I8" s="26"/>
      <c r="J8" s="26" t="s">
        <v>59</v>
      </c>
      <c r="K8" s="26"/>
      <c r="L8" s="52" t="s">
        <v>60</v>
      </c>
    </row>
    <row r="9" ht="15.75" customHeight="1">
      <c r="A9" s="26" t="s">
        <v>61</v>
      </c>
      <c r="B9" s="26"/>
      <c r="C9" s="26"/>
      <c r="D9" s="26" t="s">
        <v>62</v>
      </c>
      <c r="E9" s="26"/>
      <c r="F9" s="26"/>
      <c r="G9" s="51" t="s">
        <v>63</v>
      </c>
      <c r="I9" s="26"/>
      <c r="J9" s="26" t="s">
        <v>64</v>
      </c>
      <c r="K9" s="26"/>
      <c r="L9" s="52" t="s">
        <v>65</v>
      </c>
    </row>
    <row r="10" ht="15.75" customHeight="1">
      <c r="A10" s="26" t="s">
        <v>66</v>
      </c>
      <c r="B10" s="26"/>
      <c r="C10" s="26"/>
      <c r="D10" s="26" t="s">
        <v>67</v>
      </c>
      <c r="E10" s="26"/>
      <c r="F10" s="26"/>
      <c r="G10" s="51" t="s">
        <v>68</v>
      </c>
      <c r="I10" s="26"/>
      <c r="J10" s="26" t="s">
        <v>69</v>
      </c>
      <c r="K10" s="26"/>
      <c r="L10" s="52" t="s">
        <v>70</v>
      </c>
    </row>
    <row r="11" ht="15.75" customHeight="1">
      <c r="A11" s="26"/>
      <c r="B11" s="26"/>
      <c r="C11" s="26"/>
      <c r="D11" s="26" t="s">
        <v>71</v>
      </c>
      <c r="E11" s="26"/>
      <c r="F11" s="26"/>
      <c r="G11" s="51" t="s">
        <v>72</v>
      </c>
      <c r="I11" s="26"/>
      <c r="J11" s="26" t="s">
        <v>73</v>
      </c>
      <c r="K11" s="26"/>
      <c r="L11" s="52" t="s">
        <v>74</v>
      </c>
    </row>
    <row r="12" ht="15.75" customHeight="1">
      <c r="A12" s="26"/>
      <c r="B12" s="26"/>
      <c r="C12" s="26"/>
      <c r="D12" s="26" t="s">
        <v>75</v>
      </c>
      <c r="E12" s="26"/>
      <c r="F12" s="26"/>
      <c r="G12" s="51" t="s">
        <v>76</v>
      </c>
      <c r="I12" s="26"/>
      <c r="J12" s="26" t="s">
        <v>77</v>
      </c>
      <c r="K12" s="26"/>
      <c r="L12" s="52" t="s">
        <v>78</v>
      </c>
    </row>
    <row r="13" ht="15.75" customHeight="1">
      <c r="A13" s="26"/>
      <c r="B13" s="26"/>
      <c r="C13" s="26"/>
      <c r="D13" s="26"/>
      <c r="E13" s="26"/>
      <c r="F13" s="26"/>
      <c r="G13" s="51"/>
      <c r="I13" s="26"/>
      <c r="J13" s="26" t="s">
        <v>79</v>
      </c>
      <c r="K13" s="26"/>
      <c r="L13" s="26" t="s">
        <v>80</v>
      </c>
    </row>
    <row r="14" ht="15.75" customHeight="1">
      <c r="A14" s="26"/>
      <c r="B14" s="26"/>
      <c r="C14" s="26"/>
      <c r="D14" s="26"/>
      <c r="E14" s="26"/>
      <c r="F14" s="26"/>
      <c r="G14" s="51"/>
      <c r="I14" s="26"/>
      <c r="J14" s="26" t="s">
        <v>81</v>
      </c>
      <c r="K14" s="26"/>
      <c r="L14" s="26" t="s">
        <v>82</v>
      </c>
    </row>
    <row r="15" ht="15.75" customHeight="1">
      <c r="A15" s="26"/>
      <c r="B15" s="26"/>
      <c r="C15" s="26"/>
      <c r="D15" s="26"/>
      <c r="E15" s="26"/>
      <c r="F15" s="26"/>
      <c r="G15" s="51"/>
      <c r="I15" s="26"/>
      <c r="J15" s="26" t="s">
        <v>83</v>
      </c>
      <c r="K15" s="26"/>
      <c r="L15" s="52"/>
    </row>
    <row r="16" ht="15.75" customHeight="1">
      <c r="A16" s="26"/>
      <c r="B16" s="26"/>
      <c r="C16" s="26"/>
      <c r="D16" s="26"/>
      <c r="E16" s="26"/>
      <c r="F16" s="26"/>
      <c r="G16" s="51"/>
      <c r="I16" s="26"/>
      <c r="J16" s="26"/>
      <c r="K16" s="26"/>
      <c r="L16" s="52"/>
    </row>
    <row r="17" ht="15.75" customHeight="1">
      <c r="A17" s="26"/>
      <c r="B17" s="26"/>
      <c r="C17" s="26"/>
      <c r="D17" s="26"/>
      <c r="E17" s="26"/>
      <c r="F17" s="26"/>
      <c r="G17" s="51"/>
      <c r="I17" s="26"/>
      <c r="J17" s="26"/>
      <c r="K17" s="26"/>
      <c r="L17" s="52"/>
    </row>
    <row r="18" ht="15.75" customHeight="1">
      <c r="A18" s="26"/>
      <c r="B18" s="26"/>
      <c r="C18" s="26"/>
      <c r="D18" s="26"/>
      <c r="E18" s="26"/>
      <c r="F18" s="26"/>
      <c r="G18" s="51"/>
      <c r="I18" s="26"/>
      <c r="J18" s="26"/>
      <c r="K18" s="26"/>
      <c r="L18" s="52"/>
    </row>
    <row r="19" ht="15.75" customHeight="1">
      <c r="A19" s="26"/>
      <c r="B19" s="26"/>
      <c r="C19" s="26"/>
      <c r="D19" s="26"/>
      <c r="E19" s="26"/>
      <c r="F19" s="26"/>
      <c r="G19" s="51"/>
      <c r="I19" s="26"/>
      <c r="J19" s="26"/>
      <c r="K19" s="26"/>
      <c r="L19" s="52"/>
    </row>
    <row r="20" ht="15.75" customHeight="1">
      <c r="A20" s="53" t="s">
        <v>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I1:K1"/>
    <mergeCell ref="A3:B3"/>
    <mergeCell ref="C3:C5"/>
    <mergeCell ref="A6:B6"/>
    <mergeCell ref="D6:E6"/>
    <mergeCell ref="G6:H6"/>
    <mergeCell ref="J6:K6"/>
    <mergeCell ref="G14:H14"/>
    <mergeCell ref="G15:H15"/>
    <mergeCell ref="G16:H16"/>
    <mergeCell ref="G17:H17"/>
    <mergeCell ref="G18:H18"/>
    <mergeCell ref="G19:H19"/>
    <mergeCell ref="A20:K20"/>
    <mergeCell ref="G7:H7"/>
    <mergeCell ref="G8:H8"/>
    <mergeCell ref="G9:H9"/>
    <mergeCell ref="G10:H10"/>
    <mergeCell ref="G11:H11"/>
    <mergeCell ref="G12:H12"/>
    <mergeCell ref="G13:H13"/>
  </mergeCells>
  <dataValidations>
    <dataValidation type="list" allowBlank="1" showDropDown="1" sqref="A9:A10">
      <formula1>"Grow Brand Awareness,Promote Product: Convert,Nurture Followers: Retain"</formula1>
    </dataValidation>
  </dataValidations>
  <hyperlinks>
    <hyperlink r:id="rId1" ref="I1"/>
    <hyperlink r:id="rId2" ref="C3"/>
  </hyperlin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500FF"/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11.63"/>
    <col customWidth="1" min="2" max="3" width="12.63"/>
    <col customWidth="1" min="4" max="4" width="16.25"/>
    <col customWidth="1" min="5" max="5" width="17.25"/>
    <col customWidth="1" min="6" max="6" width="36.0"/>
    <col customWidth="1" min="7" max="7" width="15.25"/>
    <col customWidth="1" min="8" max="8" width="23.13"/>
    <col customWidth="1" min="9" max="9" width="25.25"/>
  </cols>
  <sheetData>
    <row r="1" ht="67.5" customHeight="1">
      <c r="A1" s="54" t="s">
        <v>85</v>
      </c>
      <c r="B1" s="3"/>
      <c r="C1" s="3"/>
      <c r="D1" s="3"/>
      <c r="E1" s="3"/>
      <c r="F1" s="3"/>
      <c r="G1" s="3"/>
      <c r="H1" s="55" t="s">
        <v>1</v>
      </c>
      <c r="J1" s="16"/>
      <c r="K1" s="56"/>
      <c r="N1" s="16"/>
    </row>
    <row r="2" ht="33.75" customHeight="1">
      <c r="A2" s="57"/>
      <c r="B2" s="58" t="s">
        <v>86</v>
      </c>
      <c r="C2" s="3"/>
      <c r="D2" s="3"/>
      <c r="E2" s="3"/>
      <c r="F2" s="3"/>
      <c r="G2" s="3"/>
      <c r="H2" s="3"/>
      <c r="I2" s="3"/>
      <c r="J2" s="16"/>
      <c r="K2" s="16"/>
      <c r="L2" s="16"/>
      <c r="N2" s="16"/>
    </row>
    <row r="3" ht="29.25" customHeight="1">
      <c r="A3" s="59" t="s">
        <v>87</v>
      </c>
      <c r="B3" s="60" t="s">
        <v>88</v>
      </c>
      <c r="C3" s="60" t="s">
        <v>89</v>
      </c>
      <c r="D3" s="60" t="s">
        <v>90</v>
      </c>
      <c r="E3" s="60" t="s">
        <v>52</v>
      </c>
      <c r="F3" s="60" t="s">
        <v>91</v>
      </c>
      <c r="G3" s="61" t="s">
        <v>9</v>
      </c>
      <c r="H3" s="61" t="s">
        <v>53</v>
      </c>
      <c r="I3" s="61" t="s">
        <v>92</v>
      </c>
      <c r="J3" s="62"/>
      <c r="K3" s="62"/>
      <c r="L3" s="62"/>
      <c r="N3" s="16"/>
    </row>
    <row r="4" ht="26.25" customHeight="1">
      <c r="J4" s="62"/>
      <c r="K4" s="62"/>
      <c r="L4" s="62"/>
      <c r="N4" s="16"/>
    </row>
    <row r="5" ht="15.75" customHeight="1">
      <c r="A5" s="63">
        <v>44562.0</v>
      </c>
      <c r="B5" s="64" t="s">
        <v>93</v>
      </c>
      <c r="C5" s="65">
        <v>0.0</v>
      </c>
      <c r="D5" s="64" t="s">
        <v>56</v>
      </c>
      <c r="E5" s="66" t="s">
        <v>62</v>
      </c>
      <c r="F5" s="67" t="s">
        <v>94</v>
      </c>
      <c r="G5" s="68" t="s">
        <v>59</v>
      </c>
      <c r="H5" s="69" t="s">
        <v>58</v>
      </c>
    </row>
    <row r="6" ht="15.75" customHeight="1">
      <c r="A6" s="63">
        <v>44563.0</v>
      </c>
      <c r="B6" s="64" t="s">
        <v>95</v>
      </c>
      <c r="C6" s="65">
        <v>0.0</v>
      </c>
      <c r="D6" s="64"/>
      <c r="E6" s="64"/>
      <c r="F6" s="67" t="s">
        <v>94</v>
      </c>
      <c r="G6" s="18"/>
      <c r="H6" s="70"/>
    </row>
    <row r="7" ht="15.75" customHeight="1">
      <c r="A7" s="63">
        <v>44564.0</v>
      </c>
      <c r="B7" s="71">
        <f t="shared" ref="B7:B35" si="1">A7</f>
        <v>44564</v>
      </c>
      <c r="C7" s="65">
        <v>0.0</v>
      </c>
      <c r="D7" s="64"/>
      <c r="E7" s="64"/>
      <c r="F7" s="67" t="s">
        <v>94</v>
      </c>
      <c r="G7" s="18"/>
      <c r="H7" s="70"/>
    </row>
    <row r="8" ht="15.75" customHeight="1">
      <c r="A8" s="63">
        <v>44565.0</v>
      </c>
      <c r="B8" s="71">
        <f t="shared" si="1"/>
        <v>44565</v>
      </c>
      <c r="C8" s="65">
        <v>0.0</v>
      </c>
      <c r="D8" s="64"/>
      <c r="E8" s="64"/>
      <c r="F8" s="72" t="s">
        <v>96</v>
      </c>
      <c r="G8" s="18"/>
      <c r="H8" s="70"/>
    </row>
    <row r="9" ht="15.75" customHeight="1">
      <c r="A9" s="63">
        <v>44566.0</v>
      </c>
      <c r="B9" s="71">
        <f t="shared" si="1"/>
        <v>44566</v>
      </c>
      <c r="C9" s="65">
        <v>0.0</v>
      </c>
      <c r="D9" s="64"/>
      <c r="E9" s="64"/>
      <c r="F9" s="67" t="s">
        <v>94</v>
      </c>
      <c r="G9" s="18"/>
      <c r="H9" s="70"/>
    </row>
    <row r="10" ht="15.75" customHeight="1">
      <c r="A10" s="63">
        <v>44567.0</v>
      </c>
      <c r="B10" s="71">
        <f t="shared" si="1"/>
        <v>44567</v>
      </c>
      <c r="C10" s="65">
        <v>0.0</v>
      </c>
      <c r="D10" s="64"/>
      <c r="E10" s="64"/>
      <c r="F10" s="67" t="s">
        <v>94</v>
      </c>
      <c r="G10" s="73"/>
      <c r="H10" s="70"/>
      <c r="I10" s="73"/>
      <c r="J10" s="73"/>
    </row>
    <row r="11" ht="15.75" customHeight="1">
      <c r="A11" s="63">
        <v>44568.0</v>
      </c>
      <c r="B11" s="71">
        <f t="shared" si="1"/>
        <v>44568</v>
      </c>
      <c r="C11" s="65">
        <v>0.0</v>
      </c>
      <c r="D11" s="64"/>
      <c r="E11" s="64"/>
      <c r="F11" s="67" t="s">
        <v>94</v>
      </c>
      <c r="G11" s="73"/>
      <c r="H11" s="70"/>
      <c r="I11" s="73"/>
      <c r="J11" s="73"/>
    </row>
    <row r="12" ht="15.75" customHeight="1">
      <c r="A12" s="63">
        <v>44569.0</v>
      </c>
      <c r="B12" s="71">
        <f t="shared" si="1"/>
        <v>44569</v>
      </c>
      <c r="C12" s="65">
        <v>0.0</v>
      </c>
      <c r="D12" s="64"/>
      <c r="E12" s="64"/>
      <c r="F12" s="67" t="s">
        <v>94</v>
      </c>
      <c r="G12" s="67"/>
      <c r="H12" s="70"/>
      <c r="I12" s="64"/>
      <c r="J12" s="18"/>
    </row>
    <row r="13" ht="15.75" customHeight="1">
      <c r="A13" s="63">
        <v>44570.0</v>
      </c>
      <c r="B13" s="71">
        <f t="shared" si="1"/>
        <v>44570</v>
      </c>
      <c r="C13" s="65">
        <v>0.0</v>
      </c>
      <c r="D13" s="64"/>
      <c r="E13" s="64"/>
      <c r="F13" s="67" t="s">
        <v>94</v>
      </c>
      <c r="G13" s="67"/>
      <c r="H13" s="70"/>
      <c r="I13" s="64"/>
      <c r="J13" s="18"/>
    </row>
    <row r="14" ht="15.75" customHeight="1">
      <c r="A14" s="63">
        <v>44571.0</v>
      </c>
      <c r="B14" s="71">
        <f t="shared" si="1"/>
        <v>44571</v>
      </c>
      <c r="C14" s="65">
        <v>0.0</v>
      </c>
      <c r="D14" s="64"/>
      <c r="E14" s="64"/>
      <c r="F14" s="67" t="s">
        <v>94</v>
      </c>
      <c r="G14" s="67"/>
      <c r="H14" s="70"/>
      <c r="I14" s="64" t="str">
        <f>IFERROR(VLOOKUP(E7,Data!$B$3:$C$11,2,FALSE),"")</f>
        <v/>
      </c>
      <c r="J14" s="18"/>
    </row>
    <row r="15" ht="15.75" customHeight="1">
      <c r="A15" s="63">
        <v>44572.0</v>
      </c>
      <c r="B15" s="71">
        <f t="shared" si="1"/>
        <v>44572</v>
      </c>
      <c r="C15" s="65">
        <v>0.0</v>
      </c>
      <c r="D15" s="64"/>
      <c r="E15" s="64"/>
      <c r="F15" s="67" t="s">
        <v>94</v>
      </c>
      <c r="G15" s="67"/>
      <c r="H15" s="70"/>
      <c r="I15" s="64" t="str">
        <f>IFERROR(VLOOKUP(E8,Data!$B$3:$C$11,2,FALSE),"")</f>
        <v/>
      </c>
      <c r="J15" s="18"/>
    </row>
    <row r="16" ht="15.75" customHeight="1">
      <c r="A16" s="63">
        <v>44573.0</v>
      </c>
      <c r="B16" s="71">
        <f t="shared" si="1"/>
        <v>44573</v>
      </c>
      <c r="C16" s="65">
        <v>0.0</v>
      </c>
      <c r="D16" s="64"/>
      <c r="E16" s="64"/>
      <c r="F16" s="67" t="s">
        <v>94</v>
      </c>
      <c r="G16" s="67"/>
      <c r="H16" s="70"/>
      <c r="I16" s="64" t="str">
        <f>IFERROR(VLOOKUP(E9,Data!$B$3:$C$11,2,FALSE),"")</f>
        <v/>
      </c>
      <c r="J16" s="18"/>
    </row>
    <row r="17" ht="15.75" customHeight="1">
      <c r="A17" s="63">
        <v>44574.0</v>
      </c>
      <c r="B17" s="71">
        <f t="shared" si="1"/>
        <v>44574</v>
      </c>
      <c r="C17" s="65">
        <v>0.0</v>
      </c>
      <c r="D17" s="64"/>
      <c r="E17" s="64"/>
      <c r="F17" s="67" t="s">
        <v>94</v>
      </c>
      <c r="G17" s="67"/>
      <c r="H17" s="70"/>
      <c r="I17" s="64" t="str">
        <f>IFERROR(VLOOKUP(E10,Data!$B$3:$C$11,2,FALSE),"")</f>
        <v/>
      </c>
      <c r="J17" s="18"/>
    </row>
    <row r="18" ht="15.75" customHeight="1">
      <c r="A18" s="63">
        <v>44575.0</v>
      </c>
      <c r="B18" s="71">
        <f t="shared" si="1"/>
        <v>44575</v>
      </c>
      <c r="C18" s="65">
        <v>0.0</v>
      </c>
      <c r="D18" s="64"/>
      <c r="E18" s="64"/>
      <c r="F18" s="67" t="s">
        <v>94</v>
      </c>
      <c r="G18" s="67"/>
      <c r="H18" s="70"/>
      <c r="I18" s="64" t="str">
        <f>IFERROR(VLOOKUP(E11,Data!$B$3:$C$11,2,FALSE),"")</f>
        <v/>
      </c>
      <c r="J18" s="18"/>
    </row>
    <row r="19" ht="15.75" customHeight="1">
      <c r="A19" s="63">
        <v>44576.0</v>
      </c>
      <c r="B19" s="71">
        <f t="shared" si="1"/>
        <v>44576</v>
      </c>
      <c r="C19" s="65">
        <v>0.0</v>
      </c>
      <c r="D19" s="64"/>
      <c r="E19" s="64"/>
      <c r="F19" s="67" t="s">
        <v>94</v>
      </c>
      <c r="G19" s="67"/>
      <c r="H19" s="70"/>
      <c r="I19" s="64" t="str">
        <f>IFERROR(VLOOKUP(E12,Data!$B$3:$C$11,2,FALSE),"")</f>
        <v/>
      </c>
      <c r="J19" s="18"/>
    </row>
    <row r="20" ht="15.75" customHeight="1">
      <c r="A20" s="63">
        <v>44577.0</v>
      </c>
      <c r="B20" s="71">
        <f t="shared" si="1"/>
        <v>44577</v>
      </c>
      <c r="C20" s="65">
        <v>0.0</v>
      </c>
      <c r="D20" s="64"/>
      <c r="E20" s="64"/>
      <c r="F20" s="67" t="s">
        <v>94</v>
      </c>
      <c r="G20" s="67"/>
      <c r="H20" s="70"/>
      <c r="I20" s="64" t="str">
        <f>IFERROR(VLOOKUP(E13,Data!$B$3:$C$11,2,FALSE),"")</f>
        <v/>
      </c>
      <c r="J20" s="18"/>
    </row>
    <row r="21" ht="15.75" customHeight="1">
      <c r="A21" s="63">
        <v>44578.0</v>
      </c>
      <c r="B21" s="71">
        <f t="shared" si="1"/>
        <v>44578</v>
      </c>
      <c r="C21" s="65">
        <v>0.0</v>
      </c>
      <c r="D21" s="64"/>
      <c r="E21" s="64"/>
      <c r="F21" s="67" t="s">
        <v>94</v>
      </c>
      <c r="G21" s="67"/>
      <c r="H21" s="70"/>
      <c r="I21" s="64" t="str">
        <f>IFERROR(VLOOKUP(E14,Data!$B$3:$C$11,2,FALSE),"")</f>
        <v/>
      </c>
      <c r="J21" s="18"/>
    </row>
    <row r="22" ht="15.75" customHeight="1">
      <c r="A22" s="63">
        <v>44579.0</v>
      </c>
      <c r="B22" s="71">
        <f t="shared" si="1"/>
        <v>44579</v>
      </c>
      <c r="C22" s="65">
        <v>0.0</v>
      </c>
      <c r="D22" s="64"/>
      <c r="E22" s="64"/>
      <c r="F22" s="67" t="s">
        <v>94</v>
      </c>
      <c r="G22" s="67"/>
      <c r="H22" s="70"/>
      <c r="I22" s="64" t="str">
        <f>IFERROR(VLOOKUP(E15,Data!$B$3:$C$11,2,FALSE),"")</f>
        <v/>
      </c>
      <c r="J22" s="18"/>
    </row>
    <row r="23" ht="15.75" customHeight="1">
      <c r="A23" s="63">
        <v>44580.0</v>
      </c>
      <c r="B23" s="71">
        <f t="shared" si="1"/>
        <v>44580</v>
      </c>
      <c r="C23" s="65">
        <v>0.0</v>
      </c>
      <c r="D23" s="64"/>
      <c r="E23" s="64"/>
      <c r="F23" s="67" t="s">
        <v>94</v>
      </c>
      <c r="G23" s="67"/>
      <c r="H23" s="70"/>
      <c r="I23" s="64" t="str">
        <f>IFERROR(VLOOKUP(E16,Data!$B$3:$C$11,2,FALSE),"")</f>
        <v/>
      </c>
      <c r="J23" s="18"/>
    </row>
    <row r="24" ht="15.75" customHeight="1">
      <c r="A24" s="63">
        <v>44581.0</v>
      </c>
      <c r="B24" s="71">
        <f t="shared" si="1"/>
        <v>44581</v>
      </c>
      <c r="C24" s="65">
        <v>0.0</v>
      </c>
      <c r="D24" s="64"/>
      <c r="E24" s="64"/>
      <c r="F24" s="67" t="s">
        <v>94</v>
      </c>
      <c r="G24" s="67"/>
      <c r="H24" s="70"/>
      <c r="I24" s="64" t="str">
        <f>IFERROR(VLOOKUP(E17,Data!$B$3:$C$11,2,FALSE),"")</f>
        <v/>
      </c>
      <c r="J24" s="18"/>
    </row>
    <row r="25" ht="15.75" customHeight="1">
      <c r="A25" s="63">
        <v>44582.0</v>
      </c>
      <c r="B25" s="71">
        <f t="shared" si="1"/>
        <v>44582</v>
      </c>
      <c r="C25" s="65">
        <v>0.0</v>
      </c>
      <c r="D25" s="64"/>
      <c r="E25" s="64"/>
      <c r="F25" s="67" t="s">
        <v>94</v>
      </c>
      <c r="G25" s="67"/>
      <c r="H25" s="70"/>
      <c r="I25" s="64" t="str">
        <f>IFERROR(VLOOKUP(E18,Data!$B$3:$C$11,2,FALSE),"")</f>
        <v/>
      </c>
      <c r="J25" s="18"/>
    </row>
    <row r="26" ht="15.75" customHeight="1">
      <c r="A26" s="63">
        <v>44583.0</v>
      </c>
      <c r="B26" s="71">
        <f t="shared" si="1"/>
        <v>44583</v>
      </c>
      <c r="C26" s="65">
        <v>0.0</v>
      </c>
      <c r="D26" s="64"/>
      <c r="E26" s="64"/>
      <c r="F26" s="67" t="s">
        <v>94</v>
      </c>
      <c r="G26" s="67"/>
      <c r="H26" s="70"/>
      <c r="I26" s="64" t="str">
        <f>IFERROR(VLOOKUP(E19,Data!$B$3:$C$11,2,FALSE),"")</f>
        <v/>
      </c>
      <c r="J26" s="18"/>
    </row>
    <row r="27" ht="15.75" customHeight="1">
      <c r="A27" s="63">
        <v>44584.0</v>
      </c>
      <c r="B27" s="71">
        <f t="shared" si="1"/>
        <v>44584</v>
      </c>
      <c r="C27" s="65">
        <v>0.0</v>
      </c>
      <c r="D27" s="64"/>
      <c r="E27" s="64"/>
      <c r="F27" s="67" t="s">
        <v>94</v>
      </c>
      <c r="G27" s="67"/>
      <c r="H27" s="70"/>
      <c r="I27" s="64" t="str">
        <f>IFERROR(VLOOKUP(E20,Data!$B$3:$C$11,2,FALSE),"")</f>
        <v/>
      </c>
      <c r="J27" s="18"/>
    </row>
    <row r="28" ht="15.75" customHeight="1">
      <c r="A28" s="63">
        <v>44585.0</v>
      </c>
      <c r="B28" s="71">
        <f t="shared" si="1"/>
        <v>44585</v>
      </c>
      <c r="C28" s="65">
        <v>0.0</v>
      </c>
      <c r="D28" s="64"/>
      <c r="E28" s="64"/>
      <c r="F28" s="67" t="s">
        <v>94</v>
      </c>
      <c r="G28" s="67"/>
      <c r="H28" s="70"/>
      <c r="I28" s="64" t="str">
        <f>IFERROR(VLOOKUP(E21,Data!$B$3:$C$11,2,FALSE),"")</f>
        <v/>
      </c>
    </row>
    <row r="29" ht="15.75" customHeight="1">
      <c r="A29" s="63">
        <v>44586.0</v>
      </c>
      <c r="B29" s="71">
        <f t="shared" si="1"/>
        <v>44586</v>
      </c>
      <c r="C29" s="65">
        <v>0.0</v>
      </c>
      <c r="D29" s="64"/>
      <c r="E29" s="64"/>
      <c r="F29" s="67" t="s">
        <v>94</v>
      </c>
      <c r="G29" s="67"/>
      <c r="H29" s="70"/>
      <c r="I29" s="64" t="str">
        <f>IFERROR(VLOOKUP(E22,Data!$B$3:$C$11,2,FALSE),"")</f>
        <v/>
      </c>
    </row>
    <row r="30" ht="15.75" customHeight="1">
      <c r="A30" s="63">
        <v>44587.0</v>
      </c>
      <c r="B30" s="71">
        <f t="shared" si="1"/>
        <v>44587</v>
      </c>
      <c r="C30" s="65">
        <v>0.0</v>
      </c>
      <c r="D30" s="64"/>
      <c r="E30" s="64"/>
      <c r="F30" s="67" t="s">
        <v>94</v>
      </c>
      <c r="G30" s="67"/>
      <c r="H30" s="70"/>
      <c r="I30" s="64" t="str">
        <f>IFERROR(VLOOKUP(E23,Data!$B$3:$C$11,2,FALSE),"")</f>
        <v/>
      </c>
    </row>
    <row r="31" ht="15.75" customHeight="1">
      <c r="A31" s="63">
        <v>44588.0</v>
      </c>
      <c r="B31" s="71">
        <f t="shared" si="1"/>
        <v>44588</v>
      </c>
      <c r="C31" s="65">
        <v>0.0</v>
      </c>
      <c r="D31" s="64"/>
      <c r="E31" s="64"/>
      <c r="F31" s="67" t="s">
        <v>94</v>
      </c>
      <c r="G31" s="67"/>
      <c r="H31" s="70"/>
      <c r="I31" s="64" t="str">
        <f>IFERROR(VLOOKUP(E24,Data!$B$3:$C$11,2,FALSE),"")</f>
        <v/>
      </c>
    </row>
    <row r="32" ht="15.75" customHeight="1">
      <c r="A32" s="63">
        <v>44589.0</v>
      </c>
      <c r="B32" s="71">
        <f t="shared" si="1"/>
        <v>44589</v>
      </c>
      <c r="C32" s="65">
        <v>0.0</v>
      </c>
      <c r="D32" s="64"/>
      <c r="E32" s="64"/>
      <c r="F32" s="67" t="s">
        <v>94</v>
      </c>
      <c r="G32" s="67"/>
      <c r="H32" s="70"/>
      <c r="I32" s="64" t="str">
        <f>IFERROR(VLOOKUP(E25,Data!$B$3:$C$11,2,FALSE),"")</f>
        <v/>
      </c>
    </row>
    <row r="33" ht="15.75" customHeight="1">
      <c r="A33" s="63">
        <v>44590.0</v>
      </c>
      <c r="B33" s="71">
        <f t="shared" si="1"/>
        <v>44590</v>
      </c>
      <c r="C33" s="65">
        <v>0.0</v>
      </c>
      <c r="D33" s="64"/>
      <c r="E33" s="64"/>
      <c r="F33" s="67" t="s">
        <v>94</v>
      </c>
      <c r="G33" s="67"/>
      <c r="H33" s="70"/>
      <c r="I33" s="64" t="str">
        <f>IFERROR(VLOOKUP(E26,Data!$B$3:$C$11,2,FALSE),"")</f>
        <v/>
      </c>
    </row>
    <row r="34" ht="15.75" customHeight="1">
      <c r="A34" s="63">
        <v>44591.0</v>
      </c>
      <c r="B34" s="71">
        <f t="shared" si="1"/>
        <v>44591</v>
      </c>
      <c r="C34" s="65">
        <v>0.0</v>
      </c>
      <c r="D34" s="64"/>
      <c r="E34" s="64"/>
      <c r="F34" s="67" t="s">
        <v>94</v>
      </c>
      <c r="G34" s="67"/>
      <c r="H34" s="70"/>
      <c r="I34" s="64" t="str">
        <f>IFERROR(VLOOKUP(E27,Data!$B$3:$C$11,2,FALSE),"")</f>
        <v/>
      </c>
    </row>
    <row r="35" ht="15.75" customHeight="1">
      <c r="A35" s="63">
        <v>44592.0</v>
      </c>
      <c r="B35" s="71">
        <f t="shared" si="1"/>
        <v>44592</v>
      </c>
      <c r="C35" s="65">
        <v>0.0</v>
      </c>
      <c r="D35" s="64"/>
      <c r="E35" s="64"/>
      <c r="F35" s="67" t="s">
        <v>94</v>
      </c>
      <c r="G35" s="67"/>
      <c r="H35" s="70"/>
      <c r="I35" s="64" t="str">
        <f>IFERROR(VLOOKUP(E28,Data!$B$3:$C$11,2,FALSE),"")</f>
        <v/>
      </c>
    </row>
    <row r="36" ht="15.75" customHeight="1">
      <c r="G36" s="67"/>
      <c r="H36" s="64"/>
      <c r="I36" s="64" t="str">
        <f>IFERROR(VLOOKUP(E29,Data!$B$3:$C$11,2,FALSE),"")</f>
        <v/>
      </c>
    </row>
    <row r="37" ht="15.75" customHeight="1">
      <c r="G37" s="67"/>
      <c r="H37" s="64"/>
      <c r="I37" s="64" t="str">
        <f>IFERROR(VLOOKUP(E30,Data!$B$3:$C$11,2,FALSE),"")</f>
        <v/>
      </c>
    </row>
    <row r="38" ht="15.75" customHeight="1">
      <c r="G38" s="67"/>
      <c r="H38" s="64"/>
      <c r="I38" s="64" t="str">
        <f>IFERROR(VLOOKUP(E31,Data!$B$3:$C$11,2,FALSE),"")</f>
        <v/>
      </c>
    </row>
    <row r="39" ht="15.75" customHeight="1">
      <c r="G39" s="67"/>
      <c r="H39" s="64"/>
      <c r="I39" s="64" t="str">
        <f>IFERROR(VLOOKUP(E32,Data!$B$3:$C$11,2,FALSE),"")</f>
        <v/>
      </c>
    </row>
    <row r="40" ht="15.75" customHeight="1">
      <c r="G40" s="67"/>
      <c r="H40" s="64"/>
      <c r="I40" s="64" t="str">
        <f>IFERROR(VLOOKUP(E33,Data!$B$3:$C$11,2,FALSE),"")</f>
        <v/>
      </c>
    </row>
    <row r="41" ht="15.75" customHeight="1">
      <c r="G41" s="67"/>
      <c r="H41" s="64"/>
      <c r="I41" s="64" t="str">
        <f>IFERROR(VLOOKUP(E34,Data!$B$3:$C$11,2,FALSE),"")</f>
        <v/>
      </c>
    </row>
    <row r="42" ht="15.75" customHeight="1">
      <c r="G42" s="67"/>
      <c r="H42" s="64"/>
      <c r="I42" s="64" t="str">
        <f>IFERROR(VLOOKUP(E35,Data!$B$3:$C$11,2,FALSE),"")</f>
        <v/>
      </c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F3:F4"/>
    <mergeCell ref="G3:G4"/>
    <mergeCell ref="H3:H4"/>
    <mergeCell ref="I3:I4"/>
    <mergeCell ref="H1:I1"/>
    <mergeCell ref="K1:L1"/>
    <mergeCell ref="A3:A4"/>
    <mergeCell ref="B3:B4"/>
    <mergeCell ref="C3:C4"/>
    <mergeCell ref="D3:D4"/>
    <mergeCell ref="E3:E4"/>
  </mergeCells>
  <dataValidations>
    <dataValidation type="list" allowBlank="1" sqref="E5:E35">
      <formula1>Data!$D$8:$D$19</formula1>
    </dataValidation>
    <dataValidation type="list" allowBlank="1" sqref="D5:D35">
      <formula1>Data!$A$8:$A$19</formula1>
    </dataValidation>
    <dataValidation type="list" allowBlank="1" sqref="G5:G35">
      <formula1>Data!$J$8:$J$19</formula1>
    </dataValidation>
    <dataValidation type="list" allowBlank="1" sqref="H5:H35">
      <formula1>Data!$G$8:$H$19</formula1>
    </dataValidation>
  </dataValidations>
  <hyperlinks>
    <hyperlink r:id="rId1" ref="H1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CCFF"/>
    <outlinePr summaryBelow="0" summaryRight="0"/>
  </sheetPr>
  <sheetViews>
    <sheetView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2.63" defaultRowHeight="15.0"/>
  <cols>
    <col customWidth="1" min="1" max="1" width="12.13"/>
    <col customWidth="1" min="2" max="2" width="25.88"/>
    <col customWidth="1" min="3" max="3" width="25.63"/>
    <col customWidth="1" min="4" max="4" width="17.13"/>
    <col customWidth="1" min="5" max="5" width="17.75"/>
    <col customWidth="1" min="6" max="6" width="19.25"/>
    <col customWidth="1" min="7" max="7" width="17.38"/>
    <col customWidth="1" min="8" max="8" width="13.38"/>
    <col customWidth="1" min="9" max="9" width="16.5"/>
    <col customWidth="1" min="10" max="10" width="27.38"/>
    <col customWidth="1" min="11" max="11" width="35.88"/>
    <col customWidth="1" min="12" max="12" width="22.13"/>
    <col customWidth="1" min="13" max="13" width="22.88"/>
    <col customWidth="1" min="14" max="14" width="15.25"/>
  </cols>
  <sheetData>
    <row r="1" ht="67.5" customHeight="1">
      <c r="A1" s="20"/>
      <c r="B1" s="74" t="s">
        <v>97</v>
      </c>
      <c r="C1" s="75"/>
      <c r="D1" s="20"/>
      <c r="E1" s="20"/>
      <c r="F1" s="20"/>
      <c r="G1" s="20"/>
      <c r="H1" s="20"/>
      <c r="I1" s="20"/>
      <c r="J1" s="20"/>
      <c r="K1" s="20"/>
      <c r="L1" s="20"/>
      <c r="M1" s="76" t="s">
        <v>1</v>
      </c>
      <c r="N1" s="76" t="s">
        <v>1</v>
      </c>
      <c r="O1" s="77"/>
    </row>
    <row r="2" ht="15.75" customHeight="1">
      <c r="A2" s="78"/>
      <c r="B2" s="58" t="s">
        <v>98</v>
      </c>
      <c r="C2" s="79"/>
      <c r="D2" s="58"/>
      <c r="E2" s="78"/>
      <c r="F2" s="78"/>
      <c r="G2" s="78"/>
      <c r="H2" s="78"/>
      <c r="I2" s="78"/>
      <c r="J2" s="78"/>
      <c r="K2" s="78"/>
      <c r="L2" s="78"/>
      <c r="M2" s="78"/>
      <c r="N2" s="78"/>
      <c r="O2" s="80"/>
    </row>
    <row r="3" ht="15.75" customHeight="1">
      <c r="A3" s="78"/>
      <c r="B3" s="81" t="s">
        <v>99</v>
      </c>
      <c r="C3" s="82" t="s">
        <v>100</v>
      </c>
      <c r="D3" s="20"/>
      <c r="E3" s="78"/>
      <c r="F3" s="78"/>
      <c r="G3" s="78"/>
      <c r="H3" s="78"/>
      <c r="I3" s="78"/>
      <c r="J3" s="78"/>
      <c r="K3" s="78"/>
      <c r="L3" s="78"/>
      <c r="M3" s="78"/>
      <c r="N3" s="78"/>
      <c r="O3" s="80"/>
    </row>
    <row r="4" ht="15.75" customHeight="1">
      <c r="A4" s="78"/>
      <c r="B4" s="83" t="s">
        <v>101</v>
      </c>
      <c r="C4" s="82">
        <v>2022.0</v>
      </c>
      <c r="D4" s="20"/>
      <c r="E4" s="78"/>
      <c r="F4" s="78"/>
      <c r="G4" s="78"/>
      <c r="H4" s="78"/>
      <c r="I4" s="78"/>
      <c r="J4" s="78"/>
      <c r="K4" s="78"/>
      <c r="L4" s="4"/>
      <c r="M4" s="6" t="s">
        <v>1</v>
      </c>
      <c r="N4" s="6"/>
      <c r="O4" s="80"/>
    </row>
    <row r="5" ht="21.75" customHeight="1">
      <c r="A5" s="78"/>
      <c r="B5" s="84" t="s">
        <v>102</v>
      </c>
      <c r="C5" s="82" t="s">
        <v>103</v>
      </c>
      <c r="D5" s="20"/>
      <c r="E5" s="78"/>
      <c r="F5" s="78"/>
      <c r="G5" s="78"/>
      <c r="H5" s="78"/>
      <c r="I5" s="78"/>
      <c r="J5" s="78"/>
      <c r="K5" s="78"/>
      <c r="L5" s="4"/>
      <c r="M5" s="6"/>
      <c r="N5" s="6"/>
      <c r="O5" s="80"/>
    </row>
    <row r="6" ht="15.7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80"/>
    </row>
    <row r="7" ht="27.0" customHeight="1">
      <c r="A7" s="20"/>
      <c r="B7" s="22" t="s">
        <v>104</v>
      </c>
      <c r="C7" s="22" t="s">
        <v>105</v>
      </c>
      <c r="D7" s="22" t="s">
        <v>106</v>
      </c>
      <c r="E7" s="22" t="s">
        <v>107</v>
      </c>
      <c r="F7" s="22" t="s">
        <v>108</v>
      </c>
      <c r="G7" s="22" t="s">
        <v>109</v>
      </c>
      <c r="H7" s="22" t="s">
        <v>110</v>
      </c>
      <c r="I7" s="22" t="s">
        <v>9</v>
      </c>
      <c r="J7" s="22" t="s">
        <v>111</v>
      </c>
      <c r="K7" s="22" t="s">
        <v>112</v>
      </c>
      <c r="L7" s="47" t="s">
        <v>113</v>
      </c>
      <c r="M7" s="47" t="s">
        <v>114</v>
      </c>
      <c r="N7" s="85" t="s">
        <v>115</v>
      </c>
      <c r="O7" s="22" t="s">
        <v>116</v>
      </c>
    </row>
    <row r="8" ht="15.75" customHeight="1">
      <c r="A8" s="86">
        <v>1.0</v>
      </c>
      <c r="B8" s="87" t="s">
        <v>117</v>
      </c>
      <c r="C8" s="87" t="s">
        <v>118</v>
      </c>
      <c r="D8" s="88" t="s">
        <v>119</v>
      </c>
      <c r="E8" s="88" t="s">
        <v>120</v>
      </c>
      <c r="F8" s="87" t="s">
        <v>121</v>
      </c>
      <c r="G8" s="87" t="s">
        <v>119</v>
      </c>
      <c r="H8" s="88" t="s">
        <v>122</v>
      </c>
      <c r="I8" s="87" t="s">
        <v>123</v>
      </c>
      <c r="J8" s="87" t="s">
        <v>124</v>
      </c>
      <c r="K8" s="88" t="s">
        <v>125</v>
      </c>
      <c r="L8" s="88" t="s">
        <v>126</v>
      </c>
      <c r="M8" s="88" t="s">
        <v>127</v>
      </c>
      <c r="N8" s="89" t="s">
        <v>119</v>
      </c>
      <c r="O8" s="90" t="s">
        <v>128</v>
      </c>
    </row>
    <row r="9" ht="15.75" customHeight="1">
      <c r="A9" s="86">
        <v>2.0</v>
      </c>
      <c r="B9" s="91"/>
      <c r="C9" s="91"/>
      <c r="D9" s="91"/>
      <c r="E9" s="91"/>
      <c r="F9" s="92"/>
      <c r="G9" s="91"/>
      <c r="H9" s="93"/>
      <c r="I9" s="94"/>
      <c r="J9" s="95"/>
      <c r="K9" s="96"/>
      <c r="L9" s="92"/>
      <c r="M9" s="92"/>
      <c r="N9" s="97"/>
      <c r="O9" s="97"/>
    </row>
    <row r="10" ht="15.75" customHeight="1">
      <c r="A10" s="86">
        <v>3.0</v>
      </c>
      <c r="B10" s="98"/>
      <c r="C10" s="98"/>
      <c r="D10" s="98"/>
      <c r="E10" s="98"/>
      <c r="F10" s="98"/>
      <c r="G10" s="98"/>
      <c r="H10" s="99"/>
      <c r="I10" s="88"/>
      <c r="J10" s="90"/>
      <c r="K10" s="88"/>
      <c r="L10" s="100"/>
      <c r="M10" s="100"/>
      <c r="N10" s="101"/>
      <c r="O10" s="101"/>
    </row>
    <row r="11" ht="15.75" customHeight="1">
      <c r="A11" s="86">
        <v>4.0</v>
      </c>
      <c r="B11" s="91"/>
      <c r="C11" s="91"/>
      <c r="D11" s="91"/>
      <c r="E11" s="91"/>
      <c r="F11" s="91"/>
      <c r="G11" s="91"/>
      <c r="H11" s="96"/>
      <c r="I11" s="96"/>
      <c r="J11" s="96"/>
      <c r="K11" s="96"/>
      <c r="L11" s="92"/>
      <c r="M11" s="92"/>
      <c r="N11" s="92"/>
      <c r="O11" s="92"/>
    </row>
    <row r="12" ht="15.75" customHeight="1">
      <c r="A12" s="86">
        <v>5.0</v>
      </c>
      <c r="B12" s="98"/>
      <c r="C12" s="98"/>
      <c r="D12" s="98"/>
      <c r="E12" s="98"/>
      <c r="F12" s="98"/>
      <c r="G12" s="98"/>
      <c r="H12" s="88"/>
      <c r="I12" s="88"/>
      <c r="J12" s="88"/>
      <c r="K12" s="88"/>
      <c r="L12" s="100"/>
      <c r="M12" s="100"/>
      <c r="N12" s="100"/>
      <c r="O12" s="100"/>
    </row>
    <row r="13" ht="15.75" customHeight="1">
      <c r="A13" s="86">
        <v>6.0</v>
      </c>
      <c r="B13" s="91"/>
      <c r="C13" s="91"/>
      <c r="D13" s="91"/>
      <c r="E13" s="91"/>
      <c r="F13" s="91"/>
      <c r="G13" s="91"/>
      <c r="H13" s="96"/>
      <c r="I13" s="96"/>
      <c r="J13" s="96"/>
      <c r="K13" s="96"/>
      <c r="L13" s="92"/>
      <c r="M13" s="92"/>
      <c r="N13" s="92"/>
      <c r="O13" s="92"/>
    </row>
    <row r="14" ht="15.75" customHeight="1">
      <c r="A14" s="86">
        <v>7.0</v>
      </c>
      <c r="B14" s="98"/>
      <c r="C14" s="98"/>
      <c r="D14" s="98"/>
      <c r="E14" s="98"/>
      <c r="F14" s="98"/>
      <c r="G14" s="98"/>
      <c r="H14" s="88"/>
      <c r="I14" s="88"/>
      <c r="J14" s="88"/>
      <c r="K14" s="88"/>
      <c r="L14" s="100"/>
      <c r="M14" s="100"/>
      <c r="N14" s="100"/>
      <c r="O14" s="100"/>
    </row>
    <row r="15" ht="15.75" customHeight="1">
      <c r="A15" s="86">
        <v>8.0</v>
      </c>
      <c r="B15" s="91"/>
      <c r="C15" s="91"/>
      <c r="D15" s="91"/>
      <c r="E15" s="91"/>
      <c r="F15" s="91"/>
      <c r="G15" s="91"/>
      <c r="H15" s="96"/>
      <c r="I15" s="96"/>
      <c r="J15" s="96"/>
      <c r="K15" s="96"/>
      <c r="L15" s="92"/>
      <c r="M15" s="92"/>
      <c r="N15" s="92"/>
      <c r="O15" s="92"/>
    </row>
    <row r="16" ht="15.75" customHeight="1">
      <c r="A16" s="86">
        <v>9.0</v>
      </c>
      <c r="B16" s="98"/>
      <c r="C16" s="98"/>
      <c r="D16" s="98"/>
      <c r="E16" s="98"/>
      <c r="F16" s="98"/>
      <c r="G16" s="98"/>
      <c r="H16" s="88"/>
      <c r="I16" s="88"/>
      <c r="J16" s="88"/>
      <c r="K16" s="88"/>
      <c r="L16" s="100"/>
      <c r="M16" s="100"/>
      <c r="N16" s="100"/>
      <c r="O16" s="100"/>
    </row>
    <row r="17" ht="19.5" customHeight="1">
      <c r="A17" s="86">
        <v>10.0</v>
      </c>
      <c r="B17" s="91"/>
      <c r="C17" s="91"/>
      <c r="D17" s="91"/>
      <c r="E17" s="91"/>
      <c r="F17" s="91"/>
      <c r="G17" s="91"/>
      <c r="H17" s="96"/>
      <c r="I17" s="96"/>
      <c r="J17" s="96"/>
      <c r="K17" s="96"/>
      <c r="L17" s="92"/>
      <c r="M17" s="92"/>
      <c r="N17" s="92"/>
      <c r="O17" s="92"/>
    </row>
    <row r="18" ht="15.75" customHeight="1">
      <c r="A18" s="86">
        <v>11.0</v>
      </c>
      <c r="B18" s="98"/>
      <c r="C18" s="98"/>
      <c r="D18" s="100"/>
      <c r="E18" s="100"/>
      <c r="F18" s="98"/>
      <c r="G18" s="98"/>
      <c r="H18" s="88"/>
      <c r="I18" s="87"/>
      <c r="J18" s="87"/>
      <c r="K18" s="88"/>
      <c r="L18" s="100"/>
      <c r="M18" s="100"/>
      <c r="N18" s="101"/>
      <c r="O18" s="101"/>
    </row>
    <row r="19" ht="15.75" customHeight="1">
      <c r="A19" s="86">
        <v>12.0</v>
      </c>
      <c r="B19" s="91"/>
      <c r="C19" s="91"/>
      <c r="D19" s="91"/>
      <c r="E19" s="91"/>
      <c r="F19" s="92"/>
      <c r="G19" s="91"/>
      <c r="H19" s="94"/>
      <c r="I19" s="96"/>
      <c r="J19" s="96"/>
      <c r="K19" s="96"/>
      <c r="L19" s="92"/>
      <c r="M19" s="92"/>
      <c r="N19" s="92"/>
      <c r="O19" s="92"/>
    </row>
    <row r="20" ht="15.75" customHeight="1">
      <c r="A20" s="86">
        <v>13.0</v>
      </c>
      <c r="B20" s="98"/>
      <c r="C20" s="98"/>
      <c r="D20" s="98"/>
      <c r="E20" s="98"/>
      <c r="F20" s="98"/>
      <c r="G20" s="98"/>
      <c r="H20" s="88"/>
      <c r="I20" s="88"/>
      <c r="J20" s="88"/>
      <c r="K20" s="88"/>
      <c r="L20" s="100"/>
      <c r="M20" s="100"/>
      <c r="N20" s="100"/>
      <c r="O20" s="100"/>
    </row>
    <row r="21" ht="15.75" customHeight="1">
      <c r="A21" s="86">
        <v>14.0</v>
      </c>
      <c r="B21" s="91"/>
      <c r="C21" s="91"/>
      <c r="D21" s="91"/>
      <c r="E21" s="91"/>
      <c r="F21" s="91"/>
      <c r="G21" s="91"/>
      <c r="H21" s="96"/>
      <c r="I21" s="96"/>
      <c r="J21" s="96"/>
      <c r="K21" s="96"/>
      <c r="L21" s="92"/>
      <c r="M21" s="92"/>
      <c r="N21" s="92"/>
      <c r="O21" s="92"/>
    </row>
    <row r="22" ht="15.75" customHeight="1">
      <c r="A22" s="86">
        <v>15.0</v>
      </c>
      <c r="B22" s="98"/>
      <c r="C22" s="98"/>
      <c r="D22" s="98"/>
      <c r="E22" s="98"/>
      <c r="F22" s="98"/>
      <c r="G22" s="98"/>
      <c r="H22" s="88"/>
      <c r="I22" s="88"/>
      <c r="J22" s="88"/>
      <c r="K22" s="88"/>
      <c r="L22" s="100"/>
      <c r="M22" s="100"/>
      <c r="N22" s="100"/>
      <c r="O22" s="100"/>
    </row>
    <row r="23" ht="15.75" customHeight="1">
      <c r="A23" s="86">
        <v>16.0</v>
      </c>
      <c r="B23" s="91"/>
      <c r="C23" s="91"/>
      <c r="D23" s="91"/>
      <c r="E23" s="91"/>
      <c r="F23" s="91"/>
      <c r="G23" s="91"/>
      <c r="H23" s="96"/>
      <c r="I23" s="96"/>
      <c r="J23" s="96"/>
      <c r="K23" s="96"/>
      <c r="L23" s="92"/>
      <c r="M23" s="92"/>
      <c r="N23" s="92"/>
      <c r="O23" s="92"/>
    </row>
    <row r="24" ht="15.75" customHeight="1">
      <c r="A24" s="86">
        <v>17.0</v>
      </c>
      <c r="B24" s="98"/>
      <c r="C24" s="98"/>
      <c r="D24" s="98"/>
      <c r="E24" s="98"/>
      <c r="F24" s="98"/>
      <c r="G24" s="98"/>
      <c r="H24" s="88"/>
      <c r="I24" s="88"/>
      <c r="J24" s="88"/>
      <c r="K24" s="88"/>
      <c r="L24" s="100"/>
      <c r="M24" s="100"/>
      <c r="N24" s="100"/>
      <c r="O24" s="100"/>
    </row>
    <row r="25" ht="15.75" customHeight="1">
      <c r="A25" s="86">
        <v>18.0</v>
      </c>
      <c r="B25" s="91"/>
      <c r="C25" s="91"/>
      <c r="D25" s="91"/>
      <c r="E25" s="91"/>
      <c r="F25" s="91"/>
      <c r="G25" s="91"/>
      <c r="H25" s="96"/>
      <c r="I25" s="96"/>
      <c r="J25" s="96"/>
      <c r="K25" s="96"/>
      <c r="L25" s="92"/>
      <c r="M25" s="92"/>
      <c r="N25" s="92"/>
      <c r="O25" s="92"/>
    </row>
    <row r="26" ht="15.75" customHeight="1">
      <c r="A26" s="86">
        <v>19.0</v>
      </c>
      <c r="B26" s="98"/>
      <c r="C26" s="98"/>
      <c r="D26" s="98"/>
      <c r="E26" s="98"/>
      <c r="F26" s="98"/>
      <c r="G26" s="98"/>
      <c r="H26" s="88"/>
      <c r="I26" s="88"/>
      <c r="J26" s="88"/>
      <c r="K26" s="88"/>
      <c r="L26" s="100"/>
      <c r="M26" s="100"/>
      <c r="N26" s="100"/>
      <c r="O26" s="100"/>
    </row>
    <row r="27" ht="15.75" customHeight="1">
      <c r="A27" s="86">
        <v>20.0</v>
      </c>
      <c r="B27" s="91"/>
      <c r="C27" s="91"/>
      <c r="D27" s="91"/>
      <c r="E27" s="91"/>
      <c r="F27" s="91"/>
      <c r="G27" s="91"/>
      <c r="H27" s="96"/>
      <c r="I27" s="96"/>
      <c r="J27" s="96"/>
      <c r="K27" s="96"/>
      <c r="L27" s="92"/>
      <c r="M27" s="92"/>
      <c r="N27" s="92"/>
      <c r="O27" s="92"/>
    </row>
    <row r="28" ht="15.75" customHeight="1">
      <c r="A28" s="86">
        <v>21.0</v>
      </c>
      <c r="B28" s="98"/>
      <c r="C28" s="98"/>
      <c r="D28" s="98"/>
      <c r="E28" s="98"/>
      <c r="F28" s="98"/>
      <c r="G28" s="98"/>
      <c r="H28" s="88"/>
      <c r="I28" s="88"/>
      <c r="J28" s="88"/>
      <c r="K28" s="88"/>
      <c r="L28" s="100"/>
      <c r="M28" s="100"/>
      <c r="N28" s="100"/>
      <c r="O28" s="100"/>
    </row>
    <row r="29" ht="15.75" customHeight="1">
      <c r="A29" s="86">
        <v>22.0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ht="15.75" customHeight="1">
      <c r="A30" s="86">
        <v>23.0</v>
      </c>
      <c r="B30" s="98"/>
      <c r="C30" s="98"/>
      <c r="D30" s="100"/>
      <c r="E30" s="100"/>
      <c r="F30" s="98"/>
      <c r="G30" s="98"/>
      <c r="H30" s="88"/>
      <c r="I30" s="87"/>
      <c r="J30" s="87"/>
      <c r="K30" s="88"/>
      <c r="L30" s="100"/>
      <c r="M30" s="100"/>
      <c r="N30" s="101"/>
      <c r="O30" s="101"/>
    </row>
    <row r="31" ht="15.75" customHeight="1">
      <c r="A31" s="86">
        <v>24.0</v>
      </c>
      <c r="B31" s="91"/>
      <c r="C31" s="91"/>
      <c r="D31" s="91"/>
      <c r="E31" s="91"/>
      <c r="F31" s="91"/>
      <c r="G31" s="91"/>
      <c r="H31" s="96"/>
      <c r="I31" s="96"/>
      <c r="J31" s="96"/>
      <c r="K31" s="96"/>
      <c r="L31" s="92"/>
      <c r="M31" s="92"/>
      <c r="N31" s="92"/>
      <c r="O31" s="92"/>
    </row>
    <row r="32" ht="15.75" customHeight="1">
      <c r="A32" s="86">
        <v>25.0</v>
      </c>
      <c r="B32" s="98"/>
      <c r="C32" s="98"/>
      <c r="D32" s="98"/>
      <c r="E32" s="98"/>
      <c r="F32" s="98"/>
      <c r="G32" s="98"/>
      <c r="H32" s="88"/>
      <c r="I32" s="88"/>
      <c r="J32" s="88"/>
      <c r="K32" s="88"/>
      <c r="L32" s="100"/>
      <c r="M32" s="100"/>
      <c r="N32" s="100"/>
      <c r="O32" s="100"/>
    </row>
    <row r="33" ht="15.75" customHeight="1">
      <c r="A33" s="103"/>
    </row>
    <row r="34" ht="15.75" customHeight="1">
      <c r="A34" s="103"/>
    </row>
    <row r="35" ht="15.75" customHeight="1">
      <c r="A35" s="103"/>
    </row>
    <row r="36" ht="15.75" customHeight="1">
      <c r="A36" s="103"/>
    </row>
    <row r="37" ht="15.75" customHeight="1">
      <c r="A37" s="103"/>
    </row>
    <row r="38" ht="15.75" customHeight="1">
      <c r="A38" s="103"/>
    </row>
    <row r="39" ht="15.75" customHeight="1">
      <c r="A39" s="103"/>
    </row>
    <row r="40" ht="15.75" customHeight="1">
      <c r="A40" s="103"/>
    </row>
    <row r="41" ht="15.75" customHeight="1">
      <c r="A41" s="103"/>
    </row>
    <row r="42" ht="15.75" customHeight="1">
      <c r="A42" s="103"/>
    </row>
    <row r="43" ht="15.75" customHeight="1">
      <c r="A43" s="103"/>
    </row>
    <row r="44" ht="15.75" customHeight="1">
      <c r="A44" s="103"/>
    </row>
    <row r="45" ht="15.75" customHeight="1">
      <c r="A45" s="103"/>
    </row>
    <row r="46" ht="15.75" customHeight="1">
      <c r="A46" s="104"/>
      <c r="B46" s="105"/>
      <c r="C46" s="105"/>
      <c r="D46" s="105"/>
      <c r="E46" s="105"/>
      <c r="F46" s="105"/>
      <c r="G46" s="105"/>
    </row>
    <row r="47" ht="15.75" customHeight="1">
      <c r="A47" s="103"/>
    </row>
    <row r="48" ht="15.75" customHeight="1">
      <c r="A48" s="103"/>
    </row>
    <row r="49" ht="15.75" customHeight="1">
      <c r="A49" s="103"/>
    </row>
    <row r="50" ht="15.75" customHeight="1">
      <c r="A50" s="103"/>
    </row>
    <row r="51" ht="15.75" customHeight="1">
      <c r="A51" s="103"/>
    </row>
    <row r="52" ht="15.75" customHeight="1">
      <c r="A52" s="103"/>
    </row>
    <row r="53" ht="15.75" customHeight="1">
      <c r="A53" s="103"/>
    </row>
    <row r="54" ht="15.75" customHeight="1">
      <c r="A54" s="103"/>
    </row>
    <row r="55" ht="15.75" customHeight="1">
      <c r="A55" s="103"/>
    </row>
    <row r="56" ht="15.75" customHeight="1">
      <c r="A56" s="103"/>
    </row>
    <row r="57" ht="15.75" customHeight="1">
      <c r="A57" s="103"/>
    </row>
    <row r="58" ht="15.75" customHeight="1">
      <c r="A58" s="103"/>
    </row>
    <row r="59" ht="15.75" customHeight="1">
      <c r="A59" s="103"/>
    </row>
    <row r="60" ht="15.75" customHeight="1">
      <c r="A60" s="103"/>
    </row>
    <row r="61" ht="15.75" customHeight="1">
      <c r="A61" s="103"/>
    </row>
    <row r="62" ht="15.75" customHeight="1">
      <c r="A62" s="103"/>
    </row>
    <row r="63" ht="15.75" customHeight="1">
      <c r="A63" s="103"/>
    </row>
    <row r="64" ht="15.75" customHeight="1">
      <c r="A64" s="103"/>
      <c r="G64" s="18"/>
    </row>
    <row r="65" ht="15.75" customHeight="1">
      <c r="A65" s="103"/>
    </row>
    <row r="66" ht="15.75" customHeight="1">
      <c r="A66" s="103"/>
    </row>
    <row r="67" ht="15.75" customHeight="1">
      <c r="A67" s="103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M1"/>
    <hyperlink r:id="rId2" ref="N1"/>
  </hyperlin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CCFF"/>
    <outlinePr summaryBelow="0" summaryRight="0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13.63"/>
    <col customWidth="1" min="2" max="2" width="39.5"/>
    <col customWidth="1" min="3" max="3" width="27.63"/>
    <col customWidth="1" min="4" max="4" width="14.5"/>
    <col customWidth="1" min="5" max="5" width="20.38"/>
    <col customWidth="1" min="6" max="6" width="36.5"/>
    <col customWidth="1" min="7" max="7" width="22.88"/>
    <col customWidth="1" min="8" max="8" width="20.25"/>
  </cols>
  <sheetData>
    <row r="1" ht="60.0" customHeight="1">
      <c r="A1" s="106" t="s">
        <v>129</v>
      </c>
      <c r="B1" s="74" t="s">
        <v>130</v>
      </c>
      <c r="C1" s="3"/>
      <c r="D1" s="3"/>
      <c r="E1" s="3"/>
      <c r="F1" s="107" t="s">
        <v>1</v>
      </c>
      <c r="G1" s="55" t="s">
        <v>1</v>
      </c>
    </row>
    <row r="2" ht="15.75" customHeight="1">
      <c r="A2" s="20"/>
      <c r="B2" s="82" t="s">
        <v>131</v>
      </c>
      <c r="C2" s="20"/>
      <c r="D2" s="20"/>
      <c r="E2" s="20"/>
      <c r="F2" s="20"/>
      <c r="G2" s="78"/>
      <c r="H2" s="19"/>
      <c r="I2" s="19"/>
      <c r="J2" s="19"/>
      <c r="K2" s="19"/>
      <c r="L2" s="19"/>
      <c r="M2" s="19"/>
    </row>
    <row r="3" ht="15.75" customHeight="1">
      <c r="A3" s="20"/>
      <c r="B3" s="108" t="s">
        <v>99</v>
      </c>
      <c r="C3" s="109"/>
      <c r="D3" s="3"/>
      <c r="E3" s="3"/>
      <c r="F3" s="3"/>
      <c r="G3" s="78"/>
      <c r="H3" s="19"/>
      <c r="I3" s="19"/>
      <c r="J3" s="19"/>
      <c r="K3" s="19"/>
      <c r="L3" s="19"/>
      <c r="M3" s="19"/>
    </row>
    <row r="4" ht="15.75" customHeight="1">
      <c r="A4" s="20"/>
      <c r="B4" s="110" t="s">
        <v>101</v>
      </c>
      <c r="C4" s="111"/>
      <c r="D4" s="3"/>
      <c r="E4" s="3"/>
      <c r="F4" s="3"/>
      <c r="G4" s="78"/>
      <c r="H4" s="19"/>
      <c r="I4" s="19"/>
      <c r="J4" s="19"/>
      <c r="K4" s="19"/>
      <c r="L4" s="19"/>
      <c r="M4" s="19"/>
    </row>
    <row r="5" ht="15.75" customHeight="1">
      <c r="A5" s="20"/>
      <c r="B5" s="110" t="s">
        <v>102</v>
      </c>
      <c r="C5" s="109"/>
      <c r="D5" s="3"/>
      <c r="E5" s="3"/>
      <c r="F5" s="3"/>
      <c r="G5" s="78"/>
      <c r="H5" s="19"/>
      <c r="I5" s="19"/>
      <c r="J5" s="19"/>
      <c r="K5" s="112" t="s">
        <v>132</v>
      </c>
      <c r="L5" s="21"/>
      <c r="M5" s="19"/>
    </row>
    <row r="6" ht="15.75" customHeight="1">
      <c r="A6" s="3"/>
      <c r="B6" s="3"/>
      <c r="C6" s="3"/>
      <c r="D6" s="3"/>
      <c r="E6" s="3"/>
      <c r="F6" s="113"/>
      <c r="G6" s="114"/>
      <c r="H6" s="115"/>
    </row>
    <row r="7" ht="43.5" customHeight="1">
      <c r="A7" s="116" t="s">
        <v>133</v>
      </c>
      <c r="B7" s="116" t="s">
        <v>117</v>
      </c>
      <c r="C7" s="117" t="s">
        <v>105</v>
      </c>
      <c r="D7" s="116" t="s">
        <v>134</v>
      </c>
      <c r="E7" s="116" t="s">
        <v>135</v>
      </c>
      <c r="F7" s="117" t="s">
        <v>136</v>
      </c>
      <c r="G7" s="117" t="s">
        <v>92</v>
      </c>
    </row>
    <row r="8" ht="15.75" customHeight="1">
      <c r="A8" s="118">
        <v>44562.0</v>
      </c>
      <c r="B8" s="119"/>
      <c r="C8" s="119"/>
      <c r="D8" s="120"/>
      <c r="E8" s="120"/>
      <c r="F8" s="121"/>
      <c r="G8" s="121"/>
    </row>
    <row r="9" ht="15.75" customHeight="1">
      <c r="A9" s="122"/>
      <c r="B9" s="122"/>
      <c r="C9" s="122"/>
      <c r="D9" s="102"/>
      <c r="E9" s="102"/>
      <c r="F9" s="123"/>
      <c r="G9" s="123"/>
    </row>
    <row r="10" ht="15.75" customHeight="1">
      <c r="A10" s="119"/>
      <c r="B10" s="119"/>
      <c r="C10" s="119"/>
      <c r="D10" s="120"/>
      <c r="E10" s="120"/>
      <c r="F10" s="121"/>
      <c r="G10" s="121"/>
    </row>
    <row r="11" ht="15.75" customHeight="1">
      <c r="A11" s="122"/>
      <c r="B11" s="122"/>
      <c r="C11" s="122"/>
      <c r="D11" s="102"/>
      <c r="E11" s="102"/>
      <c r="F11" s="123"/>
      <c r="G11" s="123"/>
    </row>
    <row r="12" ht="15.75" customHeight="1">
      <c r="A12" s="119"/>
      <c r="B12" s="119"/>
      <c r="C12" s="119"/>
      <c r="D12" s="120"/>
      <c r="E12" s="120"/>
      <c r="F12" s="121"/>
      <c r="G12" s="121"/>
    </row>
    <row r="13" ht="15.75" customHeight="1">
      <c r="A13" s="122"/>
      <c r="B13" s="122"/>
      <c r="C13" s="122"/>
      <c r="D13" s="102"/>
      <c r="E13" s="102"/>
      <c r="F13" s="123"/>
      <c r="G13" s="123"/>
    </row>
    <row r="14" ht="15.75" customHeight="1">
      <c r="A14" s="119"/>
      <c r="B14" s="119"/>
      <c r="C14" s="119"/>
      <c r="D14" s="120"/>
      <c r="E14" s="120"/>
      <c r="F14" s="121"/>
      <c r="G14" s="121"/>
    </row>
    <row r="15" ht="15.75" customHeight="1">
      <c r="A15" s="122"/>
      <c r="B15" s="122"/>
      <c r="C15" s="122"/>
      <c r="D15" s="102"/>
      <c r="E15" s="102"/>
      <c r="F15" s="123"/>
      <c r="G15" s="123"/>
    </row>
    <row r="16" ht="15.75" customHeight="1">
      <c r="A16" s="119"/>
      <c r="B16" s="119"/>
      <c r="C16" s="119"/>
      <c r="D16" s="120"/>
      <c r="E16" s="120"/>
      <c r="F16" s="121"/>
      <c r="G16" s="121"/>
    </row>
    <row r="17" ht="15.75" customHeight="1">
      <c r="A17" s="122"/>
      <c r="B17" s="122"/>
      <c r="C17" s="122"/>
      <c r="D17" s="102"/>
      <c r="E17" s="102"/>
      <c r="F17" s="123"/>
      <c r="G17" s="123"/>
    </row>
    <row r="18" ht="15.75" customHeight="1">
      <c r="A18" s="119"/>
      <c r="B18" s="119"/>
      <c r="C18" s="119"/>
      <c r="D18" s="120"/>
      <c r="E18" s="120"/>
      <c r="F18" s="121"/>
      <c r="G18" s="121"/>
    </row>
    <row r="19" ht="15.75" customHeight="1">
      <c r="A19" s="122"/>
      <c r="B19" s="122"/>
      <c r="C19" s="122"/>
      <c r="D19" s="102"/>
      <c r="E19" s="102"/>
      <c r="F19" s="123"/>
      <c r="G19" s="123"/>
    </row>
    <row r="20" ht="15.75" customHeight="1">
      <c r="A20" s="119"/>
      <c r="B20" s="119"/>
      <c r="C20" s="119"/>
      <c r="D20" s="120"/>
      <c r="E20" s="120"/>
      <c r="F20" s="121"/>
      <c r="G20" s="121"/>
    </row>
    <row r="21" ht="15.75" customHeight="1">
      <c r="A21" s="122"/>
      <c r="B21" s="122"/>
      <c r="C21" s="122"/>
      <c r="D21" s="102"/>
      <c r="E21" s="102"/>
      <c r="F21" s="123"/>
      <c r="G21" s="123"/>
    </row>
    <row r="22" ht="15.75" customHeight="1">
      <c r="A22" s="119"/>
      <c r="B22" s="119"/>
      <c r="C22" s="119"/>
      <c r="D22" s="120"/>
      <c r="E22" s="120"/>
      <c r="F22" s="121"/>
      <c r="G22" s="121"/>
    </row>
    <row r="23" ht="15.75" customHeight="1">
      <c r="A23" s="122"/>
      <c r="B23" s="122"/>
      <c r="C23" s="122"/>
      <c r="D23" s="102"/>
      <c r="E23" s="102"/>
      <c r="F23" s="123"/>
      <c r="G23" s="123"/>
    </row>
    <row r="24" ht="15.75" customHeight="1">
      <c r="A24" s="119"/>
      <c r="B24" s="119"/>
      <c r="C24" s="119"/>
      <c r="D24" s="120"/>
      <c r="E24" s="120"/>
      <c r="F24" s="121"/>
      <c r="G24" s="121"/>
    </row>
    <row r="25" ht="15.75" customHeight="1">
      <c r="A25" s="122"/>
      <c r="B25" s="122"/>
      <c r="C25" s="122"/>
      <c r="D25" s="102"/>
      <c r="E25" s="102"/>
      <c r="F25" s="123"/>
      <c r="G25" s="123"/>
    </row>
    <row r="26" ht="15.75" customHeight="1">
      <c r="A26" s="119"/>
      <c r="B26" s="119"/>
      <c r="C26" s="119"/>
      <c r="D26" s="120"/>
      <c r="E26" s="120"/>
      <c r="F26" s="121"/>
      <c r="G26" s="121"/>
    </row>
    <row r="27" ht="15.75" customHeight="1">
      <c r="A27" s="122"/>
      <c r="B27" s="122"/>
      <c r="C27" s="122"/>
      <c r="D27" s="102"/>
      <c r="E27" s="102"/>
      <c r="F27" s="123"/>
      <c r="G27" s="123"/>
    </row>
    <row r="28" ht="15.75" customHeight="1">
      <c r="A28" s="119"/>
      <c r="B28" s="119"/>
      <c r="C28" s="119"/>
      <c r="D28" s="120"/>
      <c r="E28" s="120"/>
      <c r="F28" s="121"/>
      <c r="G28" s="121"/>
    </row>
    <row r="29" ht="15.75" customHeight="1">
      <c r="A29" s="122"/>
      <c r="B29" s="122"/>
      <c r="C29" s="122"/>
      <c r="D29" s="102"/>
      <c r="E29" s="102"/>
      <c r="F29" s="123"/>
      <c r="G29" s="123"/>
    </row>
    <row r="30" ht="15.75" customHeight="1">
      <c r="A30" s="119"/>
      <c r="B30" s="119"/>
      <c r="C30" s="119"/>
      <c r="D30" s="120"/>
      <c r="E30" s="120"/>
      <c r="F30" s="121"/>
      <c r="G30" s="121"/>
    </row>
    <row r="31" ht="15.75" customHeight="1">
      <c r="A31" s="122"/>
      <c r="B31" s="122"/>
      <c r="C31" s="122"/>
      <c r="D31" s="102"/>
      <c r="E31" s="102"/>
      <c r="F31" s="123"/>
      <c r="G31" s="123"/>
    </row>
    <row r="32" ht="15.75" customHeight="1">
      <c r="A32" s="119"/>
      <c r="B32" s="119"/>
      <c r="C32" s="119"/>
      <c r="D32" s="120"/>
      <c r="E32" s="120"/>
      <c r="F32" s="121"/>
      <c r="G32" s="121"/>
    </row>
    <row r="33" ht="15.75" customHeight="1">
      <c r="E33" s="70"/>
      <c r="F33" s="70"/>
    </row>
    <row r="34" ht="15.75" customHeight="1">
      <c r="E34" s="70"/>
      <c r="F34" s="70"/>
    </row>
    <row r="35" ht="15.75" customHeight="1">
      <c r="E35" s="70"/>
      <c r="F35" s="70"/>
    </row>
    <row r="36" ht="15.75" customHeight="1">
      <c r="E36" s="70"/>
      <c r="F36" s="70"/>
    </row>
    <row r="37" ht="15.75" customHeight="1">
      <c r="E37" s="70"/>
      <c r="F37" s="70"/>
    </row>
    <row r="38" ht="15.75" customHeight="1">
      <c r="E38" s="70"/>
      <c r="F38" s="70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D8:E32">
      <formula1>Data!$L$7:$L$8</formula1>
    </dataValidation>
  </dataValidations>
  <hyperlinks>
    <hyperlink r:id="rId1" ref="G1"/>
    <hyperlink r:id="rId2" ref="K5"/>
  </hyperlin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CCFF"/>
    <outlinePr summaryBelow="0" summaryRight="0"/>
  </sheetPr>
  <sheetViews>
    <sheetView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2.63" defaultRowHeight="15.0"/>
  <cols>
    <col customWidth="1" min="1" max="1" width="36.13"/>
    <col customWidth="1" min="2" max="2" width="34.63"/>
    <col customWidth="1" min="3" max="3" width="19.5"/>
    <col customWidth="1" min="4" max="4" width="37.5"/>
    <col customWidth="1" min="5" max="5" width="45.75"/>
    <col customWidth="1" min="6" max="6" width="35.88"/>
    <col customWidth="1" min="7" max="7" width="19.75"/>
    <col customWidth="1" min="8" max="8" width="15.25"/>
    <col customWidth="1" min="9" max="9" width="14.13"/>
    <col customWidth="1" min="10" max="10" width="20.0"/>
    <col customWidth="1" min="11" max="11" width="12.0"/>
  </cols>
  <sheetData>
    <row r="1" ht="67.5" customHeight="1">
      <c r="A1" s="106" t="s">
        <v>137</v>
      </c>
      <c r="B1" s="106"/>
      <c r="C1" s="3"/>
      <c r="D1" s="3"/>
      <c r="E1" s="3"/>
      <c r="F1" s="3"/>
      <c r="G1" s="3"/>
      <c r="H1" s="3"/>
      <c r="I1" s="3"/>
      <c r="J1" s="3"/>
      <c r="K1" s="55" t="s">
        <v>1</v>
      </c>
      <c r="L1" s="80"/>
    </row>
    <row r="2" ht="15.75" customHeight="1">
      <c r="A2" s="82" t="s">
        <v>138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78"/>
      <c r="M2" s="19"/>
    </row>
    <row r="3" ht="15.75" customHeight="1">
      <c r="A3" s="124" t="s">
        <v>139</v>
      </c>
      <c r="B3" s="109"/>
      <c r="C3" s="3"/>
      <c r="D3" s="3"/>
      <c r="E3" s="3"/>
      <c r="F3" s="3"/>
      <c r="G3" s="3"/>
      <c r="H3" s="3"/>
      <c r="I3" s="3"/>
      <c r="J3" s="3"/>
      <c r="K3" s="3"/>
      <c r="L3" s="78"/>
      <c r="M3" s="19"/>
    </row>
    <row r="4" ht="15.75" customHeight="1">
      <c r="A4" s="125" t="s">
        <v>140</v>
      </c>
      <c r="B4" s="111"/>
      <c r="C4" s="3"/>
      <c r="D4" s="3"/>
      <c r="E4" s="3"/>
      <c r="F4" s="3"/>
      <c r="G4" s="3"/>
      <c r="H4" s="3"/>
      <c r="I4" s="3"/>
      <c r="J4" s="3"/>
      <c r="K4" s="3"/>
      <c r="L4" s="78"/>
      <c r="M4" s="19"/>
    </row>
    <row r="5" ht="15.75" customHeight="1">
      <c r="A5" s="125" t="s">
        <v>141</v>
      </c>
      <c r="B5" s="109"/>
      <c r="C5" s="3"/>
      <c r="D5" s="3"/>
      <c r="E5" s="3"/>
      <c r="F5" s="3"/>
      <c r="G5" s="3"/>
      <c r="H5" s="3"/>
      <c r="I5" s="3"/>
      <c r="J5" s="3"/>
      <c r="K5" s="3"/>
      <c r="L5" s="126"/>
      <c r="M5" s="19"/>
    </row>
    <row r="6" ht="15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110"/>
      <c r="L6" s="80"/>
    </row>
    <row r="7" ht="42.0" customHeight="1">
      <c r="A7" s="117" t="s">
        <v>117</v>
      </c>
      <c r="B7" s="117" t="s">
        <v>105</v>
      </c>
      <c r="C7" s="117" t="s">
        <v>106</v>
      </c>
      <c r="D7" s="116" t="s">
        <v>142</v>
      </c>
      <c r="E7" s="117" t="s">
        <v>143</v>
      </c>
      <c r="F7" s="117" t="s">
        <v>144</v>
      </c>
      <c r="G7" s="117" t="s">
        <v>145</v>
      </c>
      <c r="H7" s="117" t="s">
        <v>146</v>
      </c>
      <c r="I7" s="117" t="s">
        <v>147</v>
      </c>
      <c r="J7" s="117" t="s">
        <v>148</v>
      </c>
      <c r="K7" s="127" t="s">
        <v>149</v>
      </c>
      <c r="L7" s="117" t="s">
        <v>92</v>
      </c>
    </row>
    <row r="8" ht="15.75" customHeight="1">
      <c r="A8" s="128"/>
      <c r="B8" s="129"/>
      <c r="C8" s="130"/>
      <c r="D8" s="130"/>
      <c r="E8" s="130"/>
      <c r="F8" s="130"/>
      <c r="G8" s="131">
        <v>44562.0</v>
      </c>
      <c r="H8" s="130"/>
      <c r="I8" s="130"/>
      <c r="J8" s="130"/>
      <c r="K8" s="131">
        <v>44562.0</v>
      </c>
      <c r="L8" s="130"/>
    </row>
    <row r="9" ht="15.75" customHeight="1">
      <c r="A9" s="102"/>
      <c r="B9" s="102"/>
      <c r="C9" s="132"/>
      <c r="D9" s="132"/>
      <c r="E9" s="132"/>
      <c r="F9" s="132"/>
      <c r="G9" s="133"/>
      <c r="H9" s="132"/>
      <c r="I9" s="132"/>
      <c r="J9" s="132"/>
      <c r="K9" s="134"/>
      <c r="L9" s="134"/>
    </row>
    <row r="10" ht="15.75" customHeight="1">
      <c r="A10" s="128"/>
      <c r="B10" s="129"/>
      <c r="C10" s="130"/>
      <c r="D10" s="130"/>
      <c r="E10" s="130"/>
      <c r="F10" s="130"/>
      <c r="G10" s="131"/>
      <c r="H10" s="130"/>
      <c r="I10" s="130"/>
      <c r="J10" s="130"/>
      <c r="K10" s="130"/>
      <c r="L10" s="130"/>
    </row>
    <row r="11" ht="15.75" customHeight="1">
      <c r="A11" s="102"/>
      <c r="B11" s="102"/>
      <c r="C11" s="132"/>
      <c r="D11" s="132"/>
      <c r="E11" s="132"/>
      <c r="F11" s="132"/>
      <c r="G11" s="133"/>
      <c r="H11" s="132"/>
      <c r="I11" s="132"/>
      <c r="J11" s="132"/>
      <c r="K11" s="134"/>
      <c r="L11" s="134"/>
    </row>
    <row r="12" ht="15.75" customHeight="1">
      <c r="A12" s="128"/>
      <c r="B12" s="129"/>
      <c r="C12" s="130"/>
      <c r="D12" s="130"/>
      <c r="E12" s="130"/>
      <c r="F12" s="130"/>
      <c r="G12" s="131"/>
      <c r="H12" s="130"/>
      <c r="I12" s="130"/>
      <c r="J12" s="130"/>
      <c r="K12" s="130"/>
      <c r="L12" s="130"/>
    </row>
    <row r="13" ht="15.75" customHeight="1">
      <c r="A13" s="102"/>
      <c r="B13" s="102"/>
      <c r="C13" s="132"/>
      <c r="D13" s="132"/>
      <c r="E13" s="132"/>
      <c r="F13" s="132"/>
      <c r="G13" s="133"/>
      <c r="H13" s="132"/>
      <c r="I13" s="132"/>
      <c r="J13" s="132"/>
      <c r="K13" s="134"/>
      <c r="L13" s="134"/>
    </row>
    <row r="14" ht="15.75" customHeight="1">
      <c r="A14" s="128"/>
      <c r="B14" s="129"/>
      <c r="C14" s="130"/>
      <c r="D14" s="130"/>
      <c r="E14" s="130"/>
      <c r="F14" s="130"/>
      <c r="G14" s="131"/>
      <c r="H14" s="130"/>
      <c r="I14" s="130"/>
      <c r="J14" s="130"/>
      <c r="K14" s="130"/>
      <c r="L14" s="130"/>
    </row>
    <row r="15" ht="15.75" customHeight="1">
      <c r="A15" s="102"/>
      <c r="B15" s="102"/>
      <c r="C15" s="132"/>
      <c r="D15" s="132"/>
      <c r="E15" s="132"/>
      <c r="F15" s="132"/>
      <c r="G15" s="133"/>
      <c r="H15" s="132"/>
      <c r="I15" s="132"/>
      <c r="J15" s="132"/>
      <c r="K15" s="134"/>
      <c r="L15" s="134"/>
    </row>
    <row r="16" ht="15.75" customHeight="1">
      <c r="A16" s="128"/>
      <c r="B16" s="129"/>
      <c r="C16" s="130"/>
      <c r="D16" s="130"/>
      <c r="E16" s="130"/>
      <c r="F16" s="130"/>
      <c r="G16" s="131"/>
      <c r="H16" s="130"/>
      <c r="I16" s="130"/>
      <c r="J16" s="130"/>
      <c r="K16" s="130"/>
      <c r="L16" s="130"/>
    </row>
    <row r="17" ht="15.75" customHeight="1">
      <c r="A17" s="102"/>
      <c r="B17" s="102"/>
      <c r="C17" s="132"/>
      <c r="D17" s="132"/>
      <c r="E17" s="132"/>
      <c r="F17" s="132"/>
      <c r="G17" s="133"/>
      <c r="H17" s="132"/>
      <c r="I17" s="132"/>
      <c r="J17" s="132"/>
      <c r="K17" s="134"/>
      <c r="L17" s="134"/>
    </row>
    <row r="18" ht="15.75" customHeight="1">
      <c r="A18" s="128"/>
      <c r="B18" s="129"/>
      <c r="C18" s="130"/>
      <c r="D18" s="130"/>
      <c r="E18" s="130"/>
      <c r="F18" s="130"/>
      <c r="G18" s="131"/>
      <c r="H18" s="130"/>
      <c r="I18" s="130"/>
      <c r="J18" s="130"/>
      <c r="K18" s="130"/>
      <c r="L18" s="130"/>
    </row>
    <row r="19" ht="15.75" customHeight="1">
      <c r="A19" s="102"/>
      <c r="B19" s="102"/>
      <c r="C19" s="132"/>
      <c r="D19" s="132"/>
      <c r="E19" s="132"/>
      <c r="F19" s="132"/>
      <c r="G19" s="133"/>
      <c r="H19" s="132"/>
      <c r="I19" s="132"/>
      <c r="J19" s="132"/>
      <c r="K19" s="134"/>
      <c r="L19" s="134"/>
    </row>
    <row r="20" ht="15.75" customHeight="1">
      <c r="A20" s="128"/>
      <c r="B20" s="129"/>
      <c r="C20" s="130"/>
      <c r="D20" s="130"/>
      <c r="E20" s="130"/>
      <c r="F20" s="130"/>
      <c r="G20" s="131"/>
      <c r="H20" s="130"/>
      <c r="I20" s="130"/>
      <c r="J20" s="130"/>
      <c r="K20" s="130"/>
      <c r="L20" s="130"/>
    </row>
    <row r="21" ht="15.75" customHeight="1">
      <c r="A21" s="102"/>
      <c r="B21" s="102"/>
      <c r="C21" s="132"/>
      <c r="D21" s="132"/>
      <c r="E21" s="132"/>
      <c r="F21" s="132"/>
      <c r="G21" s="133"/>
      <c r="H21" s="132"/>
      <c r="I21" s="132"/>
      <c r="J21" s="132"/>
      <c r="K21" s="134"/>
      <c r="L21" s="134"/>
    </row>
    <row r="22" ht="15.75" customHeight="1">
      <c r="A22" s="128"/>
      <c r="B22" s="129"/>
      <c r="C22" s="130"/>
      <c r="D22" s="130"/>
      <c r="E22" s="130"/>
      <c r="F22" s="130"/>
      <c r="G22" s="131"/>
      <c r="H22" s="130"/>
      <c r="I22" s="130"/>
      <c r="J22" s="130"/>
      <c r="K22" s="130"/>
      <c r="L22" s="130"/>
    </row>
    <row r="23" ht="15.75" customHeight="1">
      <c r="A23" s="102"/>
      <c r="B23" s="102"/>
      <c r="C23" s="132"/>
      <c r="D23" s="132"/>
      <c r="E23" s="132"/>
      <c r="F23" s="132"/>
      <c r="G23" s="133"/>
      <c r="H23" s="132"/>
      <c r="I23" s="132"/>
      <c r="J23" s="132"/>
      <c r="K23" s="134"/>
      <c r="L23" s="134"/>
    </row>
    <row r="24" ht="15.75" customHeight="1">
      <c r="A24" s="128"/>
      <c r="B24" s="129"/>
      <c r="C24" s="130"/>
      <c r="D24" s="130"/>
      <c r="E24" s="130"/>
      <c r="F24" s="130"/>
      <c r="G24" s="131"/>
      <c r="H24" s="130"/>
      <c r="I24" s="130"/>
      <c r="J24" s="130"/>
      <c r="K24" s="130"/>
      <c r="L24" s="130"/>
    </row>
    <row r="25" ht="15.75" customHeight="1">
      <c r="A25" s="102"/>
      <c r="B25" s="102"/>
      <c r="C25" s="132"/>
      <c r="D25" s="132"/>
      <c r="E25" s="132"/>
      <c r="F25" s="132"/>
      <c r="G25" s="133"/>
      <c r="H25" s="132"/>
      <c r="I25" s="132"/>
      <c r="J25" s="132"/>
      <c r="K25" s="134"/>
      <c r="L25" s="134"/>
    </row>
    <row r="26" ht="15.75" customHeight="1">
      <c r="A26" s="128"/>
      <c r="B26" s="129"/>
      <c r="C26" s="130"/>
      <c r="D26" s="130"/>
      <c r="E26" s="130"/>
      <c r="F26" s="130"/>
      <c r="G26" s="131"/>
      <c r="H26" s="130"/>
      <c r="I26" s="130"/>
      <c r="J26" s="130"/>
      <c r="K26" s="130"/>
      <c r="L26" s="130"/>
    </row>
    <row r="27" ht="15.75" customHeight="1">
      <c r="A27" s="102"/>
      <c r="B27" s="102"/>
      <c r="C27" s="132"/>
      <c r="D27" s="132"/>
      <c r="E27" s="132"/>
      <c r="F27" s="132"/>
      <c r="G27" s="133"/>
      <c r="H27" s="132"/>
      <c r="I27" s="132"/>
      <c r="J27" s="132"/>
      <c r="K27" s="134"/>
      <c r="L27" s="134"/>
    </row>
    <row r="28" ht="15.75" customHeight="1">
      <c r="A28" s="128"/>
      <c r="B28" s="129"/>
      <c r="C28" s="130"/>
      <c r="D28" s="130"/>
      <c r="E28" s="130"/>
      <c r="F28" s="130"/>
      <c r="G28" s="131"/>
      <c r="H28" s="130"/>
      <c r="I28" s="130"/>
      <c r="J28" s="130"/>
      <c r="K28" s="130"/>
      <c r="L28" s="130"/>
    </row>
    <row r="29" ht="15.75" customHeight="1">
      <c r="A29" s="102"/>
      <c r="B29" s="102"/>
      <c r="C29" s="132"/>
      <c r="D29" s="132"/>
      <c r="E29" s="132"/>
      <c r="F29" s="132"/>
      <c r="G29" s="133"/>
      <c r="H29" s="132"/>
      <c r="I29" s="132"/>
      <c r="J29" s="132"/>
      <c r="K29" s="134"/>
      <c r="L29" s="134"/>
    </row>
    <row r="30" ht="15.75" customHeight="1">
      <c r="A30" s="128"/>
      <c r="B30" s="129"/>
      <c r="C30" s="130"/>
      <c r="D30" s="130"/>
      <c r="E30" s="130"/>
      <c r="F30" s="130"/>
      <c r="G30" s="131"/>
      <c r="H30" s="130"/>
      <c r="I30" s="130"/>
      <c r="J30" s="130"/>
      <c r="K30" s="130"/>
      <c r="L30" s="130"/>
    </row>
    <row r="31" ht="15.75" customHeight="1">
      <c r="A31" s="102"/>
      <c r="B31" s="102"/>
      <c r="C31" s="132"/>
      <c r="D31" s="132"/>
      <c r="E31" s="132"/>
      <c r="F31" s="132"/>
      <c r="G31" s="133"/>
      <c r="H31" s="132"/>
      <c r="I31" s="132"/>
      <c r="J31" s="132"/>
      <c r="K31" s="134"/>
      <c r="L31" s="134"/>
    </row>
    <row r="32" ht="15.75" customHeight="1">
      <c r="A32" s="128"/>
      <c r="B32" s="129"/>
      <c r="C32" s="130"/>
      <c r="D32" s="130"/>
      <c r="E32" s="130"/>
      <c r="F32" s="130"/>
      <c r="G32" s="131"/>
      <c r="H32" s="130"/>
      <c r="I32" s="130"/>
      <c r="J32" s="130"/>
      <c r="K32" s="130"/>
      <c r="L32" s="130"/>
    </row>
    <row r="33" ht="15.75" customHeight="1">
      <c r="A33" s="102"/>
      <c r="B33" s="102"/>
      <c r="C33" s="132"/>
      <c r="D33" s="132"/>
      <c r="E33" s="132"/>
      <c r="F33" s="132"/>
      <c r="G33" s="133"/>
      <c r="H33" s="132"/>
      <c r="I33" s="132"/>
      <c r="J33" s="132"/>
      <c r="K33" s="134"/>
      <c r="L33" s="134"/>
    </row>
    <row r="34" ht="15.75" customHeight="1">
      <c r="A34" s="128"/>
      <c r="B34" s="129"/>
      <c r="C34" s="130"/>
      <c r="D34" s="130"/>
      <c r="E34" s="130"/>
      <c r="F34" s="130"/>
      <c r="G34" s="131"/>
      <c r="H34" s="130"/>
      <c r="I34" s="130"/>
      <c r="J34" s="130"/>
      <c r="K34" s="130"/>
      <c r="L34" s="130"/>
    </row>
    <row r="35" ht="15.75" customHeight="1">
      <c r="A35" s="102"/>
      <c r="B35" s="102"/>
      <c r="C35" s="132"/>
      <c r="D35" s="132"/>
      <c r="E35" s="132"/>
      <c r="F35" s="132"/>
      <c r="G35" s="133"/>
      <c r="H35" s="132"/>
      <c r="I35" s="132"/>
      <c r="J35" s="132"/>
      <c r="K35" s="134"/>
      <c r="L35" s="134"/>
    </row>
    <row r="36" ht="15.75" customHeight="1">
      <c r="A36" s="128"/>
      <c r="B36" s="129"/>
      <c r="C36" s="130"/>
      <c r="D36" s="130"/>
      <c r="E36" s="130"/>
      <c r="F36" s="130"/>
      <c r="G36" s="131"/>
      <c r="H36" s="130"/>
      <c r="I36" s="130"/>
      <c r="J36" s="130"/>
      <c r="K36" s="130"/>
      <c r="L36" s="130"/>
    </row>
    <row r="37" ht="15.75" customHeight="1">
      <c r="A37" s="102"/>
      <c r="B37" s="102"/>
      <c r="C37" s="132"/>
      <c r="D37" s="132"/>
      <c r="E37" s="132"/>
      <c r="F37" s="132"/>
      <c r="G37" s="133"/>
      <c r="H37" s="132"/>
      <c r="I37" s="132"/>
      <c r="J37" s="132"/>
      <c r="K37" s="134"/>
      <c r="L37" s="134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H8:I37">
      <formula1>Data!$L$7:$L$8</formula1>
    </dataValidation>
    <dataValidation type="list" allowBlank="1" sqref="J8:J37">
      <formula1>Data!$J$8:$J$15</formula1>
    </dataValidation>
  </dataValidations>
  <hyperlinks>
    <hyperlink r:id="rId1" ref="K1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CCFF"/>
    <outlinePr summaryBelow="0" summaryRight="0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33.38"/>
    <col customWidth="1" min="3" max="3" width="17.0"/>
    <col customWidth="1" min="4" max="4" width="17.25"/>
    <col customWidth="1" min="5" max="5" width="16.25"/>
    <col customWidth="1" min="6" max="6" width="12.63"/>
    <col customWidth="1" min="7" max="7" width="19.13"/>
    <col customWidth="1" min="8" max="8" width="20.13"/>
    <col customWidth="1" min="10" max="10" width="16.75"/>
  </cols>
  <sheetData>
    <row r="1" ht="67.5" customHeight="1">
      <c r="A1" s="3"/>
      <c r="B1" s="106" t="s">
        <v>150</v>
      </c>
      <c r="C1" s="3"/>
      <c r="D1" s="3"/>
      <c r="E1" s="3"/>
      <c r="F1" s="3"/>
      <c r="G1" s="3"/>
      <c r="H1" s="3"/>
      <c r="I1" s="135" t="s">
        <v>1</v>
      </c>
      <c r="K1" s="16"/>
      <c r="L1" s="136"/>
      <c r="O1" s="137"/>
      <c r="P1" s="137"/>
      <c r="Q1" s="137"/>
      <c r="R1" s="138"/>
      <c r="S1" s="138"/>
      <c r="T1" s="138"/>
      <c r="U1" s="138"/>
      <c r="V1" s="138"/>
      <c r="W1" s="138"/>
      <c r="X1" s="138"/>
      <c r="Y1" s="138"/>
      <c r="Z1" s="138"/>
    </row>
    <row r="2" ht="15.75" customHeight="1">
      <c r="A2" s="3"/>
      <c r="B2" s="139" t="s">
        <v>151</v>
      </c>
      <c r="C2" s="20"/>
      <c r="D2" s="3"/>
      <c r="E2" s="3"/>
      <c r="F2" s="3"/>
      <c r="G2" s="3"/>
      <c r="H2" s="3"/>
      <c r="I2" s="3"/>
      <c r="J2" s="3"/>
      <c r="K2" s="16"/>
      <c r="L2" s="16"/>
      <c r="M2" s="16"/>
      <c r="N2" s="16"/>
      <c r="O2" s="140"/>
      <c r="P2" s="141"/>
      <c r="Q2" s="140"/>
      <c r="R2" s="142"/>
      <c r="S2" s="140"/>
    </row>
    <row r="3" ht="15.75" customHeight="1">
      <c r="A3" s="3"/>
      <c r="B3" s="143" t="s">
        <v>99</v>
      </c>
      <c r="C3" s="109"/>
      <c r="D3" s="3"/>
      <c r="E3" s="3"/>
      <c r="F3" s="3"/>
      <c r="G3" s="3"/>
      <c r="H3" s="3"/>
      <c r="I3" s="3"/>
      <c r="J3" s="3"/>
      <c r="K3" s="16"/>
      <c r="L3" s="16"/>
      <c r="M3" s="16"/>
      <c r="N3" s="16"/>
      <c r="O3" s="16"/>
      <c r="P3" s="16"/>
      <c r="Q3" s="16"/>
      <c r="R3" s="16"/>
      <c r="S3" s="16"/>
    </row>
    <row r="4" ht="15.75" customHeight="1">
      <c r="A4" s="3"/>
      <c r="B4" s="144" t="s">
        <v>101</v>
      </c>
      <c r="C4" s="111"/>
      <c r="D4" s="3"/>
      <c r="E4" s="3"/>
      <c r="F4" s="3"/>
      <c r="G4" s="3"/>
      <c r="H4" s="3"/>
      <c r="I4" s="3"/>
      <c r="J4" s="3"/>
      <c r="K4" s="16"/>
      <c r="L4" s="136"/>
      <c r="O4" s="145"/>
      <c r="P4" s="16"/>
      <c r="Q4" s="145"/>
      <c r="R4" s="16"/>
      <c r="S4" s="145"/>
    </row>
    <row r="5" ht="15.75" customHeight="1">
      <c r="A5" s="3"/>
      <c r="B5" s="144" t="s">
        <v>102</v>
      </c>
      <c r="C5" s="146"/>
      <c r="D5" s="3"/>
      <c r="E5" s="3"/>
      <c r="F5" s="3"/>
      <c r="G5" s="3"/>
      <c r="H5" s="3"/>
      <c r="I5" s="3"/>
      <c r="J5" s="3"/>
      <c r="K5" s="16"/>
      <c r="O5" s="145"/>
      <c r="P5" s="16"/>
      <c r="Q5" s="145"/>
      <c r="R5" s="16"/>
      <c r="S5" s="145"/>
    </row>
    <row r="6" ht="15.7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145"/>
      <c r="L6" s="16"/>
      <c r="M6" s="145"/>
      <c r="N6" s="16"/>
      <c r="O6" s="145"/>
      <c r="P6" s="16"/>
      <c r="Q6" s="145"/>
      <c r="R6" s="16"/>
      <c r="S6" s="145"/>
    </row>
    <row r="7" ht="15.75" customHeight="1">
      <c r="A7" s="22" t="s">
        <v>149</v>
      </c>
      <c r="B7" s="22" t="s">
        <v>152</v>
      </c>
      <c r="C7" s="22" t="s">
        <v>9</v>
      </c>
      <c r="D7" s="47" t="s">
        <v>153</v>
      </c>
      <c r="E7" s="22" t="s">
        <v>154</v>
      </c>
      <c r="F7" s="22" t="s">
        <v>155</v>
      </c>
      <c r="G7" s="147" t="s">
        <v>156</v>
      </c>
      <c r="H7" s="147" t="s">
        <v>157</v>
      </c>
      <c r="I7" s="147" t="s">
        <v>158</v>
      </c>
      <c r="J7" s="22" t="s">
        <v>159</v>
      </c>
      <c r="K7" s="145"/>
      <c r="L7" s="16"/>
      <c r="M7" s="145"/>
      <c r="N7" s="16"/>
      <c r="O7" s="145"/>
      <c r="P7" s="16"/>
      <c r="Q7" s="145"/>
      <c r="R7" s="16"/>
      <c r="S7" s="145"/>
    </row>
    <row r="8" ht="15.75" customHeight="1">
      <c r="A8" s="63">
        <v>44562.0</v>
      </c>
      <c r="C8" s="18"/>
      <c r="D8" s="68">
        <v>0.0</v>
      </c>
      <c r="E8" s="68">
        <v>0.0</v>
      </c>
      <c r="F8" s="68">
        <v>0.0</v>
      </c>
      <c r="G8" s="16">
        <f>SUM(D8:F8)</f>
        <v>0</v>
      </c>
      <c r="H8" s="148">
        <v>1.0</v>
      </c>
      <c r="I8" s="148">
        <v>1.0</v>
      </c>
      <c r="J8" s="149">
        <f>IFERROR(G8/(H8*(I8+N3+P3))," ")</f>
        <v>0</v>
      </c>
      <c r="K8" s="145"/>
      <c r="L8" s="16"/>
      <c r="M8" s="145"/>
      <c r="N8" s="16"/>
      <c r="O8" s="145"/>
      <c r="P8" s="16"/>
      <c r="Q8" s="145"/>
      <c r="R8" s="16"/>
      <c r="S8" s="145"/>
    </row>
    <row r="9" ht="15.75" customHeight="1">
      <c r="A9" s="63">
        <v>44563.0</v>
      </c>
      <c r="C9" s="18"/>
      <c r="G9" s="16"/>
      <c r="H9" s="16"/>
      <c r="I9" s="16"/>
      <c r="J9" s="149"/>
      <c r="K9" s="145"/>
      <c r="L9" s="16"/>
      <c r="M9" s="145"/>
      <c r="N9" s="16"/>
      <c r="O9" s="145"/>
      <c r="P9" s="16"/>
      <c r="Q9" s="145"/>
      <c r="R9" s="16"/>
      <c r="S9" s="145"/>
    </row>
    <row r="10" ht="15.75" customHeight="1">
      <c r="A10" s="63">
        <v>44564.0</v>
      </c>
      <c r="C10" s="18"/>
      <c r="G10" s="16"/>
      <c r="H10" s="16"/>
      <c r="I10" s="16"/>
      <c r="J10" s="149"/>
      <c r="K10" s="145"/>
      <c r="L10" s="16"/>
      <c r="M10" s="145"/>
      <c r="N10" s="16"/>
      <c r="O10" s="145"/>
      <c r="P10" s="16"/>
      <c r="Q10" s="145"/>
      <c r="R10" s="16"/>
      <c r="S10" s="145"/>
    </row>
    <row r="11" ht="15.75" customHeight="1">
      <c r="A11" s="63">
        <v>44565.0</v>
      </c>
      <c r="C11" s="18"/>
      <c r="G11" s="16"/>
      <c r="H11" s="16"/>
      <c r="I11" s="16"/>
      <c r="J11" s="149"/>
      <c r="K11" s="145"/>
      <c r="L11" s="16"/>
      <c r="M11" s="145"/>
      <c r="N11" s="16"/>
      <c r="O11" s="145"/>
      <c r="P11" s="16"/>
      <c r="Q11" s="145"/>
      <c r="R11" s="16"/>
      <c r="S11" s="145"/>
    </row>
    <row r="12" ht="15.75" customHeight="1">
      <c r="A12" s="63">
        <v>44566.0</v>
      </c>
      <c r="C12" s="18"/>
      <c r="G12" s="16"/>
      <c r="H12" s="16"/>
      <c r="I12" s="16"/>
      <c r="J12" s="149"/>
      <c r="K12" s="145"/>
      <c r="L12" s="16"/>
      <c r="M12" s="145"/>
      <c r="N12" s="16"/>
      <c r="O12" s="145"/>
      <c r="P12" s="16"/>
      <c r="Q12" s="145"/>
      <c r="R12" s="16"/>
      <c r="S12" s="145"/>
    </row>
    <row r="13" ht="15.75" customHeight="1">
      <c r="A13" s="63">
        <v>44567.0</v>
      </c>
      <c r="C13" s="18"/>
      <c r="G13" s="16"/>
      <c r="H13" s="16"/>
      <c r="I13" s="16"/>
      <c r="J13" s="149"/>
      <c r="K13" s="145"/>
      <c r="L13" s="16"/>
      <c r="M13" s="145"/>
      <c r="N13" s="16"/>
      <c r="O13" s="145"/>
      <c r="P13" s="16"/>
      <c r="Q13" s="145"/>
      <c r="R13" s="16"/>
      <c r="S13" s="145"/>
    </row>
    <row r="14" ht="15.75" customHeight="1">
      <c r="A14" s="63">
        <v>44568.0</v>
      </c>
      <c r="C14" s="18"/>
      <c r="G14" s="16"/>
      <c r="H14" s="16"/>
      <c r="I14" s="16"/>
      <c r="J14" s="149"/>
      <c r="K14" s="145"/>
      <c r="L14" s="16"/>
      <c r="M14" s="145"/>
      <c r="N14" s="16"/>
      <c r="O14" s="145"/>
      <c r="P14" s="16"/>
      <c r="Q14" s="145"/>
      <c r="R14" s="16"/>
      <c r="S14" s="145"/>
    </row>
    <row r="15" ht="15.75" customHeight="1">
      <c r="A15" s="63">
        <v>44569.0</v>
      </c>
      <c r="C15" s="18"/>
      <c r="G15" s="16"/>
      <c r="H15" s="16"/>
      <c r="I15" s="16"/>
      <c r="J15" s="149"/>
      <c r="K15" s="16"/>
      <c r="L15" s="16"/>
      <c r="M15" s="16"/>
      <c r="N15" s="16"/>
      <c r="O15" s="16"/>
      <c r="P15" s="16"/>
      <c r="Q15" s="16"/>
    </row>
    <row r="16" ht="15.75" customHeight="1">
      <c r="A16" s="63">
        <v>44570.0</v>
      </c>
      <c r="C16" s="18"/>
      <c r="G16" s="16"/>
      <c r="H16" s="16"/>
      <c r="I16" s="16"/>
      <c r="J16" s="149"/>
      <c r="K16" s="16"/>
      <c r="L16" s="16"/>
      <c r="M16" s="16"/>
      <c r="N16" s="16"/>
      <c r="O16" s="16"/>
      <c r="P16" s="16"/>
      <c r="Q16" s="16"/>
    </row>
    <row r="17" ht="15.75" customHeight="1">
      <c r="A17" s="63">
        <v>44571.0</v>
      </c>
      <c r="C17" s="18"/>
      <c r="G17" s="16"/>
      <c r="H17" s="16"/>
      <c r="I17" s="16"/>
      <c r="J17" s="149"/>
      <c r="K17" s="16"/>
      <c r="L17" s="16"/>
      <c r="M17" s="16"/>
      <c r="N17" s="16"/>
      <c r="O17" s="16"/>
      <c r="P17" s="16"/>
      <c r="Q17" s="16"/>
    </row>
    <row r="18" ht="15.75" customHeight="1">
      <c r="A18" s="63">
        <v>44572.0</v>
      </c>
      <c r="C18" s="18"/>
      <c r="G18" s="16"/>
      <c r="H18" s="16"/>
      <c r="I18" s="16"/>
      <c r="J18" s="149"/>
      <c r="K18" s="16"/>
      <c r="L18" s="16"/>
      <c r="M18" s="16"/>
      <c r="N18" s="16"/>
      <c r="O18" s="16"/>
      <c r="P18" s="16"/>
      <c r="Q18" s="16"/>
    </row>
    <row r="19" ht="15.75" customHeight="1">
      <c r="A19" s="63">
        <v>44573.0</v>
      </c>
      <c r="C19" s="18"/>
      <c r="G19" s="16"/>
      <c r="H19" s="16"/>
      <c r="I19" s="16"/>
      <c r="J19" s="149"/>
      <c r="K19" s="16"/>
      <c r="L19" s="141"/>
      <c r="N19" s="16"/>
      <c r="O19" s="16"/>
      <c r="P19" s="16"/>
      <c r="Q19" s="16"/>
    </row>
    <row r="20" ht="15.75" customHeight="1">
      <c r="A20" s="63">
        <v>44574.0</v>
      </c>
      <c r="C20" s="18"/>
      <c r="G20" s="16"/>
      <c r="H20" s="16"/>
      <c r="I20" s="16"/>
      <c r="J20" s="149"/>
      <c r="K20" s="16"/>
      <c r="L20" s="150"/>
      <c r="M20" s="16"/>
      <c r="N20" s="16"/>
      <c r="O20" s="16"/>
      <c r="P20" s="16"/>
      <c r="Q20" s="16"/>
    </row>
    <row r="21" ht="15.75" customHeight="1">
      <c r="A21" s="63">
        <v>44575.0</v>
      </c>
      <c r="C21" s="18"/>
      <c r="G21" s="16"/>
      <c r="H21" s="16"/>
      <c r="I21" s="16"/>
      <c r="J21" s="149"/>
      <c r="K21" s="16"/>
      <c r="L21" s="150"/>
      <c r="M21" s="145"/>
      <c r="N21" s="16"/>
      <c r="O21" s="16"/>
      <c r="P21" s="16"/>
      <c r="Q21" s="16"/>
    </row>
    <row r="22" ht="15.75" customHeight="1">
      <c r="A22" s="63">
        <v>44576.0</v>
      </c>
      <c r="C22" s="18"/>
      <c r="G22" s="16"/>
      <c r="H22" s="16"/>
      <c r="I22" s="16"/>
      <c r="J22" s="149"/>
      <c r="K22" s="16"/>
      <c r="L22" s="16"/>
      <c r="M22" s="145"/>
      <c r="N22" s="16"/>
      <c r="O22" s="16"/>
      <c r="P22" s="16"/>
      <c r="Q22" s="16"/>
    </row>
    <row r="23" ht="15.75" customHeight="1">
      <c r="A23" s="63">
        <v>44577.0</v>
      </c>
      <c r="C23" s="18"/>
      <c r="G23" s="16"/>
      <c r="H23" s="16"/>
      <c r="I23" s="16"/>
      <c r="J23" s="149"/>
      <c r="K23" s="16"/>
      <c r="L23" s="16"/>
      <c r="M23" s="145"/>
      <c r="N23" s="16"/>
      <c r="O23" s="16"/>
      <c r="P23" s="16"/>
      <c r="Q23" s="16"/>
    </row>
    <row r="24" ht="15.75" customHeight="1">
      <c r="A24" s="63">
        <v>44578.0</v>
      </c>
      <c r="C24" s="18"/>
      <c r="G24" s="16"/>
      <c r="H24" s="16"/>
      <c r="I24" s="16"/>
      <c r="J24" s="149"/>
      <c r="K24" s="16"/>
      <c r="L24" s="16"/>
      <c r="M24" s="145"/>
      <c r="N24" s="16"/>
      <c r="O24" s="16"/>
      <c r="P24" s="16"/>
      <c r="Q24" s="16"/>
    </row>
    <row r="25" ht="15.75" customHeight="1">
      <c r="A25" s="63">
        <v>44579.0</v>
      </c>
      <c r="C25" s="18"/>
      <c r="G25" s="16"/>
      <c r="H25" s="16"/>
      <c r="I25" s="16"/>
      <c r="J25" s="149"/>
      <c r="K25" s="16"/>
      <c r="L25" s="16"/>
      <c r="M25" s="145"/>
      <c r="N25" s="16"/>
      <c r="O25" s="16"/>
      <c r="P25" s="16"/>
      <c r="Q25" s="16"/>
    </row>
    <row r="26" ht="15.75" customHeight="1">
      <c r="A26" s="63">
        <v>44580.0</v>
      </c>
      <c r="C26" s="18"/>
      <c r="G26" s="16"/>
      <c r="H26" s="16"/>
      <c r="I26" s="16"/>
      <c r="J26" s="149"/>
      <c r="K26" s="16"/>
      <c r="L26" s="16"/>
      <c r="M26" s="145"/>
      <c r="N26" s="16"/>
      <c r="O26" s="16"/>
      <c r="P26" s="16"/>
      <c r="Q26" s="16"/>
    </row>
    <row r="27" ht="15.75" customHeight="1">
      <c r="A27" s="63">
        <v>44581.0</v>
      </c>
      <c r="C27" s="18"/>
      <c r="G27" s="16"/>
      <c r="H27" s="16"/>
      <c r="I27" s="16"/>
      <c r="J27" s="149"/>
      <c r="K27" s="16"/>
      <c r="L27" s="16"/>
      <c r="M27" s="145"/>
      <c r="N27" s="16"/>
      <c r="O27" s="16"/>
      <c r="P27" s="16"/>
      <c r="Q27" s="16"/>
    </row>
    <row r="28" ht="15.75" customHeight="1">
      <c r="A28" s="63">
        <v>44582.0</v>
      </c>
      <c r="C28" s="18"/>
      <c r="G28" s="16"/>
      <c r="H28" s="16"/>
      <c r="I28" s="16"/>
      <c r="J28" s="149"/>
      <c r="K28" s="16"/>
      <c r="L28" s="16"/>
      <c r="M28" s="145"/>
      <c r="N28" s="16"/>
      <c r="O28" s="16"/>
      <c r="P28" s="16"/>
      <c r="Q28" s="16"/>
    </row>
    <row r="29" ht="15.75" customHeight="1">
      <c r="A29" s="63">
        <v>44583.0</v>
      </c>
      <c r="C29" s="18"/>
      <c r="G29" s="16"/>
      <c r="H29" s="16"/>
      <c r="I29" s="16"/>
      <c r="J29" s="149"/>
      <c r="K29" s="16"/>
      <c r="L29" s="16"/>
      <c r="M29" s="145"/>
      <c r="N29" s="16"/>
      <c r="O29" s="16"/>
      <c r="P29" s="16"/>
      <c r="Q29" s="16"/>
    </row>
    <row r="30" ht="15.75" customHeight="1">
      <c r="A30" s="63">
        <v>44584.0</v>
      </c>
      <c r="C30" s="18"/>
      <c r="G30" s="16"/>
      <c r="H30" s="16"/>
      <c r="I30" s="16"/>
      <c r="J30" s="149"/>
      <c r="K30" s="16"/>
      <c r="L30" s="16"/>
      <c r="M30" s="145"/>
      <c r="N30" s="16"/>
      <c r="O30" s="16"/>
      <c r="P30" s="16"/>
      <c r="Q30" s="16"/>
    </row>
    <row r="31" ht="15.75" customHeight="1">
      <c r="A31" s="63">
        <v>44585.0</v>
      </c>
      <c r="C31" s="18"/>
      <c r="G31" s="16"/>
      <c r="H31" s="16"/>
      <c r="I31" s="16"/>
      <c r="J31" s="149"/>
      <c r="K31" s="16"/>
      <c r="L31" s="16"/>
      <c r="M31" s="145"/>
      <c r="N31" s="16"/>
      <c r="O31" s="16"/>
      <c r="P31" s="16"/>
      <c r="Q31" s="16"/>
    </row>
    <row r="32" ht="15.75" customHeight="1">
      <c r="A32" s="63">
        <v>44586.0</v>
      </c>
      <c r="C32" s="18"/>
      <c r="G32" s="16"/>
      <c r="H32" s="16"/>
      <c r="I32" s="16"/>
      <c r="J32" s="149"/>
      <c r="K32" s="16"/>
      <c r="L32" s="16"/>
      <c r="M32" s="16"/>
      <c r="N32" s="16"/>
      <c r="O32" s="16"/>
      <c r="P32" s="16"/>
      <c r="Q32" s="16"/>
    </row>
    <row r="33" ht="15.75" customHeight="1">
      <c r="A33" s="63">
        <v>44587.0</v>
      </c>
      <c r="C33" s="18"/>
      <c r="G33" s="16"/>
      <c r="H33" s="16"/>
      <c r="I33" s="16"/>
      <c r="J33" s="149"/>
      <c r="K33" s="16"/>
      <c r="L33" s="16"/>
      <c r="M33" s="16"/>
      <c r="N33" s="16"/>
      <c r="O33" s="16"/>
      <c r="P33" s="16"/>
      <c r="Q33" s="16"/>
    </row>
    <row r="34" ht="15.75" customHeight="1">
      <c r="A34" s="63">
        <v>44588.0</v>
      </c>
      <c r="C34" s="18"/>
      <c r="G34" s="16"/>
      <c r="H34" s="16"/>
      <c r="I34" s="16"/>
      <c r="J34" s="149"/>
      <c r="K34" s="16"/>
      <c r="L34" s="16"/>
      <c r="M34" s="16"/>
      <c r="N34" s="16"/>
      <c r="O34" s="16"/>
      <c r="P34" s="16"/>
      <c r="Q34" s="16"/>
    </row>
    <row r="35" ht="15.75" customHeight="1">
      <c r="A35" s="63">
        <v>44589.0</v>
      </c>
      <c r="C35" s="18"/>
      <c r="G35" s="16"/>
      <c r="H35" s="16"/>
      <c r="I35" s="16"/>
      <c r="J35" s="149"/>
    </row>
    <row r="36" ht="15.75" customHeight="1">
      <c r="A36" s="63">
        <v>44590.0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I1:J1"/>
    <mergeCell ref="L1:N1"/>
    <mergeCell ref="L4:N5"/>
  </mergeCells>
  <dataValidations>
    <dataValidation type="list" allowBlank="1" sqref="C8:C35">
      <formula1>Data!$J$8:$J$15</formula1>
    </dataValidation>
  </dataValidations>
  <hyperlinks>
    <hyperlink r:id="rId2" ref="I1"/>
  </hyperlink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500FF"/>
    <outlinePr summaryBelow="0" summaryRight="0"/>
  </sheetPr>
  <sheetViews>
    <sheetView workbookViewId="0"/>
  </sheetViews>
  <sheetFormatPr customHeight="1" defaultColWidth="12.63" defaultRowHeight="15.0"/>
  <cols>
    <col customWidth="1" min="1" max="1" width="12.63"/>
    <col customWidth="1" min="2" max="2" width="15.75"/>
    <col customWidth="1" min="3" max="3" width="17.0"/>
    <col customWidth="1" min="4" max="4" width="17.25"/>
    <col customWidth="1" min="5" max="5" width="16.25"/>
    <col customWidth="1" min="6" max="6" width="18.75"/>
    <col customWidth="1" min="7" max="7" width="19.13"/>
    <col customWidth="1" min="8" max="8" width="20.13"/>
    <col customWidth="1" min="9" max="9" width="15.25"/>
    <col customWidth="1" min="10" max="10" width="19.88"/>
  </cols>
  <sheetData>
    <row r="1" ht="67.5" customHeight="1">
      <c r="A1" s="3"/>
      <c r="B1" s="151" t="s">
        <v>160</v>
      </c>
      <c r="C1" s="3"/>
      <c r="D1" s="3"/>
      <c r="E1" s="3"/>
      <c r="F1" s="3"/>
      <c r="G1" s="3"/>
      <c r="H1" s="135" t="s">
        <v>1</v>
      </c>
      <c r="J1" s="152"/>
      <c r="K1" s="3"/>
      <c r="L1" s="136"/>
      <c r="O1" s="137"/>
      <c r="P1" s="137"/>
      <c r="Q1" s="137"/>
      <c r="R1" s="138"/>
      <c r="S1" s="138"/>
      <c r="T1" s="138"/>
      <c r="U1" s="138"/>
      <c r="V1" s="138"/>
      <c r="W1" s="138"/>
      <c r="X1" s="138"/>
      <c r="Y1" s="138"/>
      <c r="Z1" s="138"/>
    </row>
    <row r="2" ht="15.75" customHeight="1">
      <c r="A2" s="3"/>
      <c r="B2" s="139" t="s">
        <v>161</v>
      </c>
      <c r="C2" s="20"/>
      <c r="D2" s="3"/>
      <c r="E2" s="3"/>
      <c r="F2" s="3"/>
      <c r="G2" s="3"/>
      <c r="H2" s="3"/>
      <c r="I2" s="3"/>
      <c r="J2" s="3"/>
      <c r="K2" s="3"/>
      <c r="L2" s="16"/>
      <c r="M2" s="16"/>
      <c r="N2" s="16"/>
      <c r="O2" s="140"/>
      <c r="P2" s="141"/>
      <c r="Q2" s="140"/>
      <c r="R2" s="142"/>
      <c r="S2" s="140"/>
    </row>
    <row r="3" ht="15.75" customHeight="1">
      <c r="A3" s="3"/>
      <c r="B3" s="143" t="s">
        <v>99</v>
      </c>
      <c r="C3" s="109"/>
      <c r="D3" s="3"/>
      <c r="E3" s="3"/>
      <c r="F3" s="3"/>
      <c r="G3" s="3"/>
      <c r="H3" s="3"/>
      <c r="I3" s="3"/>
      <c r="J3" s="3"/>
      <c r="K3" s="3"/>
      <c r="L3" s="16"/>
      <c r="M3" s="16"/>
      <c r="N3" s="16"/>
      <c r="O3" s="16"/>
      <c r="P3" s="16"/>
      <c r="Q3" s="16"/>
      <c r="R3" s="16"/>
      <c r="S3" s="16"/>
    </row>
    <row r="4" ht="15.75" customHeight="1">
      <c r="A4" s="3"/>
      <c r="B4" s="144" t="s">
        <v>101</v>
      </c>
      <c r="C4" s="111"/>
      <c r="D4" s="3"/>
      <c r="E4" s="3"/>
      <c r="F4" s="3"/>
      <c r="G4" s="3"/>
      <c r="H4" s="3"/>
      <c r="I4" s="3"/>
      <c r="J4" s="3"/>
      <c r="K4" s="3"/>
      <c r="L4" s="136"/>
      <c r="O4" s="145"/>
      <c r="P4" s="16"/>
      <c r="Q4" s="145"/>
      <c r="R4" s="16"/>
      <c r="S4" s="145"/>
    </row>
    <row r="5" ht="15.75" customHeight="1">
      <c r="A5" s="3"/>
      <c r="B5" s="144" t="s">
        <v>102</v>
      </c>
      <c r="C5" s="146"/>
      <c r="D5" s="3"/>
      <c r="E5" s="3"/>
      <c r="F5" s="3"/>
      <c r="G5" s="3"/>
      <c r="H5" s="3"/>
      <c r="I5" s="3"/>
      <c r="J5" s="3"/>
      <c r="K5" s="3"/>
      <c r="O5" s="145"/>
      <c r="P5" s="16"/>
      <c r="Q5" s="145"/>
      <c r="R5" s="16"/>
      <c r="S5" s="145"/>
    </row>
    <row r="6" ht="15.7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153"/>
      <c r="L6" s="16"/>
      <c r="M6" s="145"/>
      <c r="N6" s="16"/>
      <c r="O6" s="145"/>
      <c r="P6" s="16"/>
      <c r="Q6" s="145"/>
      <c r="R6" s="16"/>
      <c r="S6" s="145"/>
    </row>
    <row r="7" ht="15.75" customHeight="1">
      <c r="A7" s="22" t="s">
        <v>149</v>
      </c>
      <c r="B7" s="85" t="s">
        <v>9</v>
      </c>
      <c r="C7" s="47" t="s">
        <v>153</v>
      </c>
      <c r="D7" s="22" t="s">
        <v>154</v>
      </c>
      <c r="E7" s="22" t="s">
        <v>155</v>
      </c>
      <c r="F7" s="85" t="s">
        <v>162</v>
      </c>
      <c r="G7" s="85" t="s">
        <v>163</v>
      </c>
      <c r="H7" s="147" t="s">
        <v>156</v>
      </c>
      <c r="I7" s="154" t="s">
        <v>164</v>
      </c>
      <c r="J7" s="85" t="s">
        <v>165</v>
      </c>
      <c r="K7" s="154" t="s">
        <v>166</v>
      </c>
      <c r="N7" s="16"/>
      <c r="O7" s="145"/>
      <c r="P7" s="16"/>
      <c r="Q7" s="145"/>
      <c r="R7" s="16"/>
      <c r="S7" s="145"/>
    </row>
    <row r="8" ht="15.75" customHeight="1">
      <c r="A8" s="22" t="s">
        <v>167</v>
      </c>
      <c r="B8" s="80"/>
      <c r="C8" s="155"/>
      <c r="D8" s="155"/>
      <c r="E8" s="155"/>
      <c r="F8" s="80"/>
      <c r="G8" s="80"/>
      <c r="H8" s="156"/>
      <c r="I8" s="156"/>
      <c r="J8" s="157"/>
      <c r="K8" s="80"/>
      <c r="N8" s="16"/>
      <c r="O8" s="145"/>
      <c r="P8" s="16"/>
      <c r="Q8" s="145"/>
      <c r="R8" s="16"/>
      <c r="S8" s="145"/>
    </row>
    <row r="9" ht="15.75" customHeight="1">
      <c r="A9" s="158">
        <v>44562.0</v>
      </c>
      <c r="B9" s="159"/>
      <c r="C9" s="160"/>
      <c r="D9" s="160"/>
      <c r="E9" s="160"/>
      <c r="H9" s="161">
        <f t="shared" ref="H9:H15" si="1">SUM(C9:G9)</f>
        <v>0</v>
      </c>
      <c r="I9" s="162">
        <v>1.0</v>
      </c>
      <c r="J9" s="163">
        <f t="shared" ref="J9:J15" si="2">DIVIDE(H9, I9)</f>
        <v>0</v>
      </c>
      <c r="L9" s="164" t="s">
        <v>168</v>
      </c>
      <c r="N9" s="16"/>
      <c r="O9" s="145"/>
      <c r="P9" s="16"/>
      <c r="Q9" s="145"/>
      <c r="R9" s="16"/>
      <c r="S9" s="145"/>
    </row>
    <row r="10" ht="15.75" customHeight="1">
      <c r="A10" s="158">
        <v>44563.0</v>
      </c>
      <c r="B10" s="159"/>
      <c r="C10" s="160"/>
      <c r="D10" s="160"/>
      <c r="E10" s="160"/>
      <c r="H10" s="161">
        <f t="shared" si="1"/>
        <v>0</v>
      </c>
      <c r="I10" s="162">
        <v>1.0</v>
      </c>
      <c r="J10" s="163">
        <f t="shared" si="2"/>
        <v>0</v>
      </c>
      <c r="N10" s="16"/>
      <c r="O10" s="145"/>
      <c r="P10" s="16"/>
      <c r="Q10" s="145"/>
      <c r="R10" s="16"/>
      <c r="S10" s="145"/>
    </row>
    <row r="11" ht="15.75" customHeight="1">
      <c r="A11" s="158">
        <v>44564.0</v>
      </c>
      <c r="B11" s="159"/>
      <c r="C11" s="160"/>
      <c r="D11" s="160"/>
      <c r="E11" s="160"/>
      <c r="H11" s="161">
        <f t="shared" si="1"/>
        <v>0</v>
      </c>
      <c r="I11" s="162">
        <v>1.0</v>
      </c>
      <c r="J11" s="163">
        <f t="shared" si="2"/>
        <v>0</v>
      </c>
      <c r="N11" s="16"/>
      <c r="O11" s="145"/>
      <c r="P11" s="16"/>
      <c r="Q11" s="145"/>
      <c r="R11" s="16"/>
      <c r="S11" s="145"/>
    </row>
    <row r="12" ht="15.75" customHeight="1">
      <c r="A12" s="158">
        <v>44565.0</v>
      </c>
      <c r="B12" s="159"/>
      <c r="C12" s="160"/>
      <c r="D12" s="160"/>
      <c r="E12" s="160"/>
      <c r="H12" s="161">
        <f t="shared" si="1"/>
        <v>0</v>
      </c>
      <c r="I12" s="162">
        <v>1.0</v>
      </c>
      <c r="J12" s="163">
        <f t="shared" si="2"/>
        <v>0</v>
      </c>
      <c r="N12" s="16"/>
      <c r="O12" s="145"/>
      <c r="P12" s="16"/>
      <c r="Q12" s="145"/>
      <c r="R12" s="16"/>
      <c r="S12" s="145"/>
    </row>
    <row r="13" ht="15.75" customHeight="1">
      <c r="A13" s="158">
        <v>44566.0</v>
      </c>
      <c r="B13" s="159"/>
      <c r="C13" s="160"/>
      <c r="D13" s="160"/>
      <c r="E13" s="160"/>
      <c r="H13" s="161">
        <f t="shared" si="1"/>
        <v>0</v>
      </c>
      <c r="I13" s="162">
        <v>1.0</v>
      </c>
      <c r="J13" s="163">
        <f t="shared" si="2"/>
        <v>0</v>
      </c>
      <c r="N13" s="16"/>
      <c r="O13" s="145"/>
      <c r="P13" s="16"/>
      <c r="Q13" s="145"/>
      <c r="R13" s="16"/>
      <c r="S13" s="145"/>
    </row>
    <row r="14" ht="15.75" customHeight="1">
      <c r="A14" s="158">
        <v>44567.0</v>
      </c>
      <c r="B14" s="159"/>
      <c r="C14" s="160"/>
      <c r="D14" s="160"/>
      <c r="E14" s="160"/>
      <c r="H14" s="161">
        <f t="shared" si="1"/>
        <v>0</v>
      </c>
      <c r="I14" s="162">
        <v>1.0</v>
      </c>
      <c r="J14" s="163">
        <f t="shared" si="2"/>
        <v>0</v>
      </c>
      <c r="N14" s="16"/>
      <c r="O14" s="145"/>
      <c r="P14" s="16"/>
      <c r="Q14" s="145"/>
      <c r="R14" s="16"/>
      <c r="S14" s="145"/>
    </row>
    <row r="15" ht="15.75" customHeight="1">
      <c r="A15" s="158">
        <v>44568.0</v>
      </c>
      <c r="B15" s="159"/>
      <c r="C15" s="160"/>
      <c r="D15" s="160"/>
      <c r="E15" s="160"/>
      <c r="H15" s="161">
        <f t="shared" si="1"/>
        <v>0</v>
      </c>
      <c r="I15" s="162">
        <v>1.0</v>
      </c>
      <c r="J15" s="163">
        <f t="shared" si="2"/>
        <v>0</v>
      </c>
      <c r="K15" s="165">
        <f>AVERAGE(J8:J15)</f>
        <v>0</v>
      </c>
      <c r="N15" s="16"/>
      <c r="O15" s="16"/>
      <c r="P15" s="16"/>
      <c r="Q15" s="16"/>
    </row>
    <row r="16" ht="15.75" customHeight="1">
      <c r="A16" s="85" t="s">
        <v>169</v>
      </c>
      <c r="B16" s="80"/>
      <c r="C16" s="155"/>
      <c r="D16" s="155"/>
      <c r="E16" s="155"/>
      <c r="F16" s="80"/>
      <c r="G16" s="80"/>
      <c r="H16" s="156"/>
      <c r="I16" s="156"/>
      <c r="J16" s="157"/>
      <c r="N16" s="16"/>
      <c r="O16" s="16"/>
      <c r="P16" s="16"/>
      <c r="Q16" s="16"/>
    </row>
    <row r="17" ht="15.75" customHeight="1">
      <c r="A17" s="158">
        <v>44569.0</v>
      </c>
      <c r="B17" s="159"/>
      <c r="C17" s="160"/>
      <c r="D17" s="160"/>
      <c r="E17" s="160"/>
      <c r="H17" s="161">
        <f t="shared" ref="H17:H23" si="3">SUM(C17:G17)</f>
        <v>0</v>
      </c>
      <c r="I17" s="162">
        <v>1.0</v>
      </c>
      <c r="J17" s="163">
        <f t="shared" ref="J17:J23" si="4">DIVIDE(H17, I17)</f>
        <v>0</v>
      </c>
      <c r="N17" s="16"/>
      <c r="O17" s="16"/>
      <c r="P17" s="16"/>
      <c r="Q17" s="16"/>
    </row>
    <row r="18" ht="15.75" customHeight="1">
      <c r="A18" s="158">
        <v>44570.0</v>
      </c>
      <c r="B18" s="159"/>
      <c r="C18" s="160"/>
      <c r="D18" s="160"/>
      <c r="E18" s="160"/>
      <c r="H18" s="161">
        <f t="shared" si="3"/>
        <v>0</v>
      </c>
      <c r="I18" s="162">
        <v>1.0</v>
      </c>
      <c r="J18" s="163">
        <f t="shared" si="4"/>
        <v>0</v>
      </c>
      <c r="N18" s="16"/>
      <c r="O18" s="16"/>
      <c r="P18" s="16"/>
      <c r="Q18" s="16"/>
    </row>
    <row r="19" ht="15.75" customHeight="1">
      <c r="A19" s="158">
        <v>44571.0</v>
      </c>
      <c r="B19" s="159"/>
      <c r="C19" s="160"/>
      <c r="D19" s="160"/>
      <c r="E19" s="160"/>
      <c r="H19" s="161">
        <f t="shared" si="3"/>
        <v>0</v>
      </c>
      <c r="I19" s="162">
        <v>1.0</v>
      </c>
      <c r="J19" s="163">
        <f t="shared" si="4"/>
        <v>0</v>
      </c>
      <c r="N19" s="16"/>
      <c r="O19" s="16"/>
      <c r="P19" s="16"/>
      <c r="Q19" s="16"/>
    </row>
    <row r="20" ht="15.75" customHeight="1">
      <c r="A20" s="158">
        <v>44572.0</v>
      </c>
      <c r="B20" s="159"/>
      <c r="C20" s="160"/>
      <c r="D20" s="160"/>
      <c r="E20" s="160"/>
      <c r="H20" s="161">
        <f t="shared" si="3"/>
        <v>0</v>
      </c>
      <c r="I20" s="162">
        <v>1.0</v>
      </c>
      <c r="J20" s="163">
        <f t="shared" si="4"/>
        <v>0</v>
      </c>
      <c r="N20" s="16"/>
      <c r="O20" s="16"/>
      <c r="P20" s="16"/>
      <c r="Q20" s="16"/>
    </row>
    <row r="21" ht="15.75" customHeight="1">
      <c r="A21" s="158">
        <v>44573.0</v>
      </c>
      <c r="B21" s="159"/>
      <c r="C21" s="160"/>
      <c r="D21" s="160"/>
      <c r="E21" s="160"/>
      <c r="H21" s="161">
        <f t="shared" si="3"/>
        <v>0</v>
      </c>
      <c r="I21" s="162">
        <v>1.0</v>
      </c>
      <c r="J21" s="163">
        <f t="shared" si="4"/>
        <v>0</v>
      </c>
      <c r="N21" s="16"/>
      <c r="O21" s="16"/>
      <c r="P21" s="16"/>
      <c r="Q21" s="16"/>
    </row>
    <row r="22" ht="15.75" customHeight="1">
      <c r="A22" s="158">
        <v>44574.0</v>
      </c>
      <c r="B22" s="159"/>
      <c r="C22" s="160"/>
      <c r="D22" s="160"/>
      <c r="E22" s="160"/>
      <c r="H22" s="161">
        <f t="shared" si="3"/>
        <v>0</v>
      </c>
      <c r="I22" s="162">
        <v>1.0</v>
      </c>
      <c r="J22" s="163">
        <f t="shared" si="4"/>
        <v>0</v>
      </c>
      <c r="N22" s="16"/>
      <c r="O22" s="16"/>
      <c r="P22" s="16"/>
      <c r="Q22" s="16"/>
    </row>
    <row r="23" ht="15.75" customHeight="1">
      <c r="A23" s="158">
        <v>44575.0</v>
      </c>
      <c r="B23" s="159"/>
      <c r="C23" s="160"/>
      <c r="D23" s="160"/>
      <c r="E23" s="160"/>
      <c r="H23" s="161">
        <f t="shared" si="3"/>
        <v>0</v>
      </c>
      <c r="I23" s="162">
        <v>1.0</v>
      </c>
      <c r="J23" s="163">
        <f t="shared" si="4"/>
        <v>0</v>
      </c>
      <c r="K23" s="165">
        <f>AVERAGE(J16:J23)</f>
        <v>0</v>
      </c>
      <c r="N23" s="16"/>
      <c r="O23" s="16"/>
      <c r="P23" s="16"/>
      <c r="Q23" s="16"/>
    </row>
    <row r="24" ht="15.75" customHeight="1">
      <c r="A24" s="85" t="s">
        <v>170</v>
      </c>
      <c r="B24" s="80"/>
      <c r="C24" s="155"/>
      <c r="D24" s="155"/>
      <c r="E24" s="155"/>
      <c r="F24" s="80"/>
      <c r="G24" s="80"/>
      <c r="H24" s="156"/>
      <c r="I24" s="156"/>
      <c r="J24" s="157"/>
      <c r="N24" s="16"/>
      <c r="O24" s="16"/>
      <c r="P24" s="16"/>
      <c r="Q24" s="16"/>
    </row>
    <row r="25" ht="15.75" customHeight="1">
      <c r="A25" s="158">
        <v>44576.0</v>
      </c>
      <c r="B25" s="159"/>
      <c r="C25" s="160"/>
      <c r="D25" s="160"/>
      <c r="E25" s="160"/>
      <c r="H25" s="161">
        <f t="shared" ref="H25:H31" si="5">SUM(C25:G25)</f>
        <v>0</v>
      </c>
      <c r="I25" s="162">
        <v>1.0</v>
      </c>
      <c r="J25" s="163">
        <f t="shared" ref="J25:J31" si="6">DIVIDE(H25, I25)</f>
        <v>0</v>
      </c>
      <c r="N25" s="16"/>
      <c r="O25" s="16"/>
      <c r="P25" s="16"/>
      <c r="Q25" s="16"/>
    </row>
    <row r="26" ht="15.75" customHeight="1">
      <c r="A26" s="158">
        <v>44577.0</v>
      </c>
      <c r="B26" s="159"/>
      <c r="C26" s="160"/>
      <c r="D26" s="160"/>
      <c r="E26" s="160"/>
      <c r="H26" s="161">
        <f t="shared" si="5"/>
        <v>0</v>
      </c>
      <c r="I26" s="162">
        <v>1.0</v>
      </c>
      <c r="J26" s="163">
        <f t="shared" si="6"/>
        <v>0</v>
      </c>
      <c r="N26" s="16"/>
      <c r="O26" s="16"/>
      <c r="P26" s="16"/>
      <c r="Q26" s="16"/>
    </row>
    <row r="27" ht="15.75" customHeight="1">
      <c r="A27" s="158">
        <v>44578.0</v>
      </c>
      <c r="B27" s="159"/>
      <c r="C27" s="160"/>
      <c r="D27" s="160"/>
      <c r="E27" s="160"/>
      <c r="H27" s="161">
        <f t="shared" si="5"/>
        <v>0</v>
      </c>
      <c r="I27" s="162">
        <v>1.0</v>
      </c>
      <c r="J27" s="163">
        <f t="shared" si="6"/>
        <v>0</v>
      </c>
      <c r="N27" s="16"/>
      <c r="O27" s="16"/>
      <c r="P27" s="16"/>
      <c r="Q27" s="16"/>
    </row>
    <row r="28" ht="15.75" customHeight="1">
      <c r="A28" s="158">
        <v>44579.0</v>
      </c>
      <c r="B28" s="159"/>
      <c r="C28" s="160"/>
      <c r="D28" s="160"/>
      <c r="E28" s="160"/>
      <c r="H28" s="161">
        <f t="shared" si="5"/>
        <v>0</v>
      </c>
      <c r="I28" s="162">
        <v>1.0</v>
      </c>
      <c r="J28" s="163">
        <f t="shared" si="6"/>
        <v>0</v>
      </c>
      <c r="N28" s="16"/>
      <c r="O28" s="16"/>
      <c r="P28" s="16"/>
      <c r="Q28" s="16"/>
    </row>
    <row r="29" ht="15.75" customHeight="1">
      <c r="A29" s="158">
        <v>44580.0</v>
      </c>
      <c r="B29" s="159"/>
      <c r="C29" s="160"/>
      <c r="D29" s="160"/>
      <c r="E29" s="160"/>
      <c r="H29" s="161">
        <f t="shared" si="5"/>
        <v>0</v>
      </c>
      <c r="I29" s="162">
        <v>1.0</v>
      </c>
      <c r="J29" s="163">
        <f t="shared" si="6"/>
        <v>0</v>
      </c>
      <c r="N29" s="16"/>
      <c r="O29" s="16"/>
      <c r="P29" s="16"/>
      <c r="Q29" s="16"/>
    </row>
    <row r="30" ht="15.75" customHeight="1">
      <c r="A30" s="158">
        <v>44581.0</v>
      </c>
      <c r="B30" s="159"/>
      <c r="C30" s="160"/>
      <c r="D30" s="160"/>
      <c r="E30" s="160"/>
      <c r="H30" s="161">
        <f t="shared" si="5"/>
        <v>0</v>
      </c>
      <c r="I30" s="162">
        <v>1.0</v>
      </c>
      <c r="J30" s="163">
        <f t="shared" si="6"/>
        <v>0</v>
      </c>
      <c r="N30" s="16"/>
      <c r="O30" s="16"/>
      <c r="P30" s="16"/>
      <c r="Q30" s="16"/>
    </row>
    <row r="31" ht="15.75" customHeight="1">
      <c r="A31" s="158">
        <v>44582.0</v>
      </c>
      <c r="B31" s="159"/>
      <c r="C31" s="160"/>
      <c r="D31" s="160"/>
      <c r="E31" s="160"/>
      <c r="H31" s="161">
        <f t="shared" si="5"/>
        <v>0</v>
      </c>
      <c r="I31" s="162">
        <v>1.0</v>
      </c>
      <c r="J31" s="163">
        <f t="shared" si="6"/>
        <v>0</v>
      </c>
      <c r="K31" s="165">
        <f>AVERAGE(J24:J31)</f>
        <v>0</v>
      </c>
      <c r="N31" s="16"/>
      <c r="O31" s="16"/>
      <c r="P31" s="16"/>
      <c r="Q31" s="16"/>
    </row>
    <row r="32" ht="15.75" customHeight="1">
      <c r="A32" s="85" t="s">
        <v>171</v>
      </c>
      <c r="B32" s="80"/>
      <c r="C32" s="155"/>
      <c r="D32" s="155"/>
      <c r="E32" s="155"/>
      <c r="F32" s="80"/>
      <c r="G32" s="80"/>
      <c r="H32" s="156"/>
      <c r="I32" s="156"/>
      <c r="J32" s="157"/>
      <c r="N32" s="16"/>
      <c r="O32" s="16"/>
      <c r="P32" s="16"/>
      <c r="Q32" s="16"/>
    </row>
    <row r="33" ht="15.75" customHeight="1">
      <c r="A33" s="158">
        <v>44583.0</v>
      </c>
      <c r="B33" s="159"/>
      <c r="C33" s="160"/>
      <c r="D33" s="160"/>
      <c r="E33" s="160"/>
      <c r="H33" s="161">
        <f t="shared" ref="H33:H39" si="7">SUM(C33:G33)</f>
        <v>0</v>
      </c>
      <c r="I33" s="162">
        <v>1.0</v>
      </c>
      <c r="J33" s="163">
        <f t="shared" ref="J33:J39" si="8">DIVIDE(H33, I33)</f>
        <v>0</v>
      </c>
      <c r="N33" s="16"/>
      <c r="O33" s="16"/>
      <c r="P33" s="16"/>
      <c r="Q33" s="16"/>
    </row>
    <row r="34" ht="15.75" customHeight="1">
      <c r="A34" s="158">
        <v>44584.0</v>
      </c>
      <c r="B34" s="159"/>
      <c r="C34" s="160"/>
      <c r="D34" s="160"/>
      <c r="E34" s="160"/>
      <c r="H34" s="161">
        <f t="shared" si="7"/>
        <v>0</v>
      </c>
      <c r="I34" s="162">
        <v>1.0</v>
      </c>
      <c r="J34" s="163">
        <f t="shared" si="8"/>
        <v>0</v>
      </c>
      <c r="N34" s="16"/>
      <c r="O34" s="16"/>
      <c r="P34" s="16"/>
      <c r="Q34" s="16"/>
    </row>
    <row r="35" ht="15.75" customHeight="1">
      <c r="A35" s="158">
        <v>44585.0</v>
      </c>
      <c r="B35" s="159"/>
      <c r="C35" s="160"/>
      <c r="D35" s="160"/>
      <c r="E35" s="160"/>
      <c r="H35" s="161">
        <f t="shared" si="7"/>
        <v>0</v>
      </c>
      <c r="I35" s="162">
        <v>1.0</v>
      </c>
      <c r="J35" s="163">
        <f t="shared" si="8"/>
        <v>0</v>
      </c>
    </row>
    <row r="36" ht="15.75" customHeight="1">
      <c r="A36" s="158">
        <v>44586.0</v>
      </c>
      <c r="B36" s="159"/>
      <c r="C36" s="160"/>
      <c r="D36" s="160"/>
      <c r="E36" s="160"/>
      <c r="H36" s="161">
        <f t="shared" si="7"/>
        <v>0</v>
      </c>
      <c r="I36" s="162">
        <v>1.0</v>
      </c>
      <c r="J36" s="163">
        <f t="shared" si="8"/>
        <v>0</v>
      </c>
      <c r="L36" s="166"/>
    </row>
    <row r="37" ht="15.75" customHeight="1">
      <c r="A37" s="158">
        <v>44587.0</v>
      </c>
      <c r="B37" s="159"/>
      <c r="C37" s="160"/>
      <c r="D37" s="160"/>
      <c r="E37" s="160"/>
      <c r="H37" s="161">
        <f t="shared" si="7"/>
        <v>0</v>
      </c>
      <c r="I37" s="162">
        <v>1.0</v>
      </c>
      <c r="J37" s="163">
        <f t="shared" si="8"/>
        <v>0</v>
      </c>
      <c r="L37" s="166"/>
    </row>
    <row r="38" ht="15.75" customHeight="1">
      <c r="A38" s="158">
        <v>44588.0</v>
      </c>
      <c r="B38" s="159"/>
      <c r="C38" s="160"/>
      <c r="D38" s="160"/>
      <c r="E38" s="160"/>
      <c r="H38" s="161">
        <f t="shared" si="7"/>
        <v>0</v>
      </c>
      <c r="I38" s="162">
        <v>1.0</v>
      </c>
      <c r="J38" s="163">
        <f t="shared" si="8"/>
        <v>0</v>
      </c>
      <c r="L38" s="166"/>
    </row>
    <row r="39" ht="15.75" customHeight="1">
      <c r="A39" s="158">
        <v>44589.0</v>
      </c>
      <c r="B39" s="159"/>
      <c r="C39" s="160"/>
      <c r="D39" s="160"/>
      <c r="E39" s="160"/>
      <c r="H39" s="161">
        <f t="shared" si="7"/>
        <v>0</v>
      </c>
      <c r="I39" s="162">
        <v>1.0</v>
      </c>
      <c r="J39" s="163">
        <f t="shared" si="8"/>
        <v>0</v>
      </c>
      <c r="K39" s="165">
        <f>AVERAGE(J32:J39)</f>
        <v>0</v>
      </c>
      <c r="L39" s="166"/>
    </row>
    <row r="40" ht="15.75" customHeight="1">
      <c r="A40" s="85" t="s">
        <v>172</v>
      </c>
      <c r="B40" s="80"/>
      <c r="C40" s="155"/>
      <c r="D40" s="155"/>
      <c r="E40" s="155"/>
      <c r="F40" s="80"/>
      <c r="G40" s="80"/>
      <c r="H40" s="156"/>
      <c r="I40" s="156"/>
      <c r="J40" s="157"/>
      <c r="L40" s="166"/>
    </row>
    <row r="41" ht="15.75" customHeight="1">
      <c r="A41" s="158">
        <v>44590.0</v>
      </c>
      <c r="B41" s="159"/>
      <c r="C41" s="160"/>
      <c r="D41" s="160"/>
      <c r="E41" s="160"/>
      <c r="H41" s="161">
        <f t="shared" ref="H41:H47" si="9">SUM(C41:G41)</f>
        <v>0</v>
      </c>
      <c r="I41" s="162">
        <v>1.0</v>
      </c>
      <c r="J41" s="163">
        <f t="shared" ref="J41:J47" si="10">DIVIDE(H41, I41)</f>
        <v>0</v>
      </c>
      <c r="L41" s="166"/>
    </row>
    <row r="42" ht="15.75" customHeight="1">
      <c r="A42" s="158">
        <v>44591.0</v>
      </c>
      <c r="B42" s="159"/>
      <c r="C42" s="160"/>
      <c r="D42" s="160"/>
      <c r="E42" s="160"/>
      <c r="H42" s="161">
        <f t="shared" si="9"/>
        <v>0</v>
      </c>
      <c r="I42" s="162">
        <v>1.0</v>
      </c>
      <c r="J42" s="163">
        <f t="shared" si="10"/>
        <v>0</v>
      </c>
      <c r="L42" s="166"/>
    </row>
    <row r="43" ht="15.75" customHeight="1">
      <c r="A43" s="158">
        <v>44592.0</v>
      </c>
      <c r="B43" s="159"/>
      <c r="C43" s="160"/>
      <c r="D43" s="160"/>
      <c r="E43" s="160"/>
      <c r="H43" s="161">
        <f t="shared" si="9"/>
        <v>0</v>
      </c>
      <c r="I43" s="162">
        <v>1.0</v>
      </c>
      <c r="J43" s="163">
        <f t="shared" si="10"/>
        <v>0</v>
      </c>
    </row>
    <row r="44" ht="15.75" customHeight="1">
      <c r="A44" s="158">
        <v>44593.0</v>
      </c>
      <c r="B44" s="159"/>
      <c r="C44" s="160"/>
      <c r="D44" s="160"/>
      <c r="E44" s="160"/>
      <c r="H44" s="161">
        <f t="shared" si="9"/>
        <v>0</v>
      </c>
      <c r="I44" s="162">
        <v>1.0</v>
      </c>
      <c r="J44" s="163">
        <f t="shared" si="10"/>
        <v>0</v>
      </c>
    </row>
    <row r="45" ht="15.75" customHeight="1">
      <c r="A45" s="158">
        <v>44594.0</v>
      </c>
      <c r="B45" s="159"/>
      <c r="C45" s="160"/>
      <c r="D45" s="160"/>
      <c r="E45" s="160"/>
      <c r="H45" s="161">
        <f t="shared" si="9"/>
        <v>0</v>
      </c>
      <c r="I45" s="162">
        <v>1.0</v>
      </c>
      <c r="J45" s="163">
        <f t="shared" si="10"/>
        <v>0</v>
      </c>
    </row>
    <row r="46" ht="15.75" customHeight="1">
      <c r="A46" s="158">
        <v>44595.0</v>
      </c>
      <c r="B46" s="159"/>
      <c r="C46" s="160"/>
      <c r="D46" s="160"/>
      <c r="E46" s="160"/>
      <c r="H46" s="161">
        <f t="shared" si="9"/>
        <v>0</v>
      </c>
      <c r="I46" s="162">
        <v>1.0</v>
      </c>
      <c r="J46" s="163">
        <f t="shared" si="10"/>
        <v>0</v>
      </c>
    </row>
    <row r="47" ht="15.75" customHeight="1">
      <c r="A47" s="158">
        <v>44596.0</v>
      </c>
      <c r="B47" s="159"/>
      <c r="C47" s="160"/>
      <c r="D47" s="160"/>
      <c r="E47" s="160"/>
      <c r="H47" s="161">
        <f t="shared" si="9"/>
        <v>0</v>
      </c>
      <c r="I47" s="162">
        <v>1.0</v>
      </c>
      <c r="J47" s="163">
        <f t="shared" si="10"/>
        <v>0</v>
      </c>
      <c r="K47" s="165">
        <f>AVERAGE(J40:J47)</f>
        <v>0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H1:I1"/>
    <mergeCell ref="L1:N1"/>
    <mergeCell ref="L4:N5"/>
    <mergeCell ref="L9:M12"/>
  </mergeCells>
  <dataValidations>
    <dataValidation type="list" allowBlank="1" sqref="B9:B15 B17:B23 B25:B31 B33:B39 B41:B47">
      <formula1>Data!$J$8:$J$15</formula1>
    </dataValidation>
  </dataValidations>
  <hyperlinks>
    <hyperlink r:id="rId2" ref="H1"/>
  </hyperlinks>
  <drawing r:id="rId3"/>
  <legacyDrawing r:id="rId4"/>
</worksheet>
</file>